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ORGE CAMARGO\Desktop\RTVC\PROCESOS\POR MANUAL DE CONTRATACION\INVITACIONES ABIERTAS\RADIO\CERRO AL CABLE\EVALUACION\evaluaciones\"/>
    </mc:Choice>
  </mc:AlternateContent>
  <bookViews>
    <workbookView xWindow="0" yWindow="0" windowWidth="20490" windowHeight="7755" firstSheet="2" activeTab="4"/>
  </bookViews>
  <sheets>
    <sheet name="ANEXOS" sheetId="3" r:id="rId1"/>
    <sheet name="REQ TECNICOS" sheetId="1" r:id="rId2"/>
    <sheet name="PONDERABLES TECNOLOGICOS" sheetId="2" r:id="rId3"/>
    <sheet name="EXPERIENCIA" sheetId="6" r:id="rId4"/>
    <sheet name="APOYO INDUSTRIAL NACIONAL" sheetId="4" r:id="rId5"/>
    <sheet name="GARANTIA" sheetId="5" r:id="rId6"/>
    <sheet name="RESUMEN" sheetId="7" r:id="rId7"/>
  </sheets>
  <definedNames>
    <definedName name="_Toc371426621" localSheetId="6">RESUMEN!$A$35</definedName>
    <definedName name="ANEXOS" localSheetId="0">ANEXOS!$B$6:$B$18</definedName>
    <definedName name="ANEXOS_1" localSheetId="0">ANEXOS!$B$3:$C$15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7" l="1"/>
  <c r="F71" i="7"/>
  <c r="G71" i="7"/>
  <c r="H71" i="7"/>
  <c r="D71" i="7"/>
  <c r="C58" i="7"/>
  <c r="D58" i="7"/>
  <c r="E58" i="7"/>
  <c r="F58" i="7"/>
  <c r="B58" i="7"/>
  <c r="F21" i="7"/>
  <c r="H21" i="7"/>
  <c r="J21" i="7"/>
  <c r="L21" i="7"/>
  <c r="N21" i="7"/>
  <c r="A9" i="6" l="1"/>
  <c r="A20" i="6" l="1"/>
  <c r="I42" i="6" l="1"/>
  <c r="A42" i="6" s="1"/>
  <c r="A31" i="6" l="1"/>
  <c r="A54" i="6"/>
  <c r="B63" i="6"/>
</calcChain>
</file>

<file path=xl/comments1.xml><?xml version="1.0" encoding="utf-8"?>
<comments xmlns="http://schemas.openxmlformats.org/spreadsheetml/2006/main">
  <authors>
    <author>REYHDZ</author>
  </authors>
  <commentList>
    <comment ref="I5" authorId="0" shapeId="0">
      <text>
        <r>
          <rPr>
            <b/>
            <sz val="9"/>
            <color indexed="81"/>
            <rFont val="Tahoma"/>
            <family val="2"/>
          </rPr>
          <t>REYHDZ:</t>
        </r>
        <r>
          <rPr>
            <sz val="9"/>
            <color indexed="81"/>
            <rFont val="Tahoma"/>
            <family val="2"/>
          </rPr>
          <t xml:space="preserve">
No encontré copia de la tarjeta profesional del ingeniero </t>
        </r>
      </text>
    </comment>
    <comment ref="H13" authorId="0" shapeId="0">
      <text>
        <r>
          <rPr>
            <b/>
            <sz val="9"/>
            <color indexed="81"/>
            <rFont val="Tahoma"/>
            <family val="2"/>
          </rPr>
          <t>REYHDZ:</t>
        </r>
        <r>
          <rPr>
            <sz val="9"/>
            <color indexed="81"/>
            <rFont val="Tahoma"/>
            <family val="2"/>
          </rPr>
          <t xml:space="preserve">
No incluyó anexo No. 8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REYHDZ:</t>
        </r>
        <r>
          <rPr>
            <sz val="9"/>
            <color indexed="81"/>
            <rFont val="Tahoma"/>
            <family val="2"/>
          </rPr>
          <t xml:space="preserve">
No incluyó anexo No. 10</t>
        </r>
      </text>
    </comment>
  </commentList>
</comments>
</file>

<file path=xl/comments2.xml><?xml version="1.0" encoding="utf-8"?>
<comments xmlns="http://schemas.openxmlformats.org/spreadsheetml/2006/main">
  <authors>
    <author>Reynaldo Hernandez Arenas</author>
    <author>REYHDZ</author>
  </authors>
  <commentList>
    <comment ref="L4" authorId="0" shapeId="0">
      <text>
        <r>
          <rPr>
            <b/>
            <sz val="9"/>
            <color indexed="81"/>
            <rFont val="Tahoma"/>
            <family val="2"/>
          </rPr>
          <t>Reynaldo Hernandez Arenas:</t>
        </r>
        <r>
          <rPr>
            <sz val="9"/>
            <color indexed="81"/>
            <rFont val="Tahoma"/>
            <family val="2"/>
          </rPr>
          <t xml:space="preserve">
NO ENTREGA LA GANANCIA DEL SISTEMA DE ANTENAS SOLO DE UN PANEL
</t>
        </r>
      </text>
    </comment>
    <comment ref="F16" authorId="1" shapeId="0">
      <text>
        <r>
          <rPr>
            <b/>
            <sz val="9"/>
            <color indexed="81"/>
            <rFont val="Tahoma"/>
            <family val="2"/>
          </rPr>
          <t>REYHDZ:</t>
        </r>
        <r>
          <rPr>
            <sz val="9"/>
            <color indexed="81"/>
            <rFont val="Tahoma"/>
            <family val="2"/>
          </rPr>
          <t xml:space="preserve">
REQUERIR MODELO OFRECIDO</t>
        </r>
      </text>
    </comment>
    <comment ref="I16" authorId="1" shapeId="0">
      <text>
        <r>
          <rPr>
            <b/>
            <sz val="9"/>
            <color indexed="81"/>
            <rFont val="Tahoma"/>
            <family val="2"/>
          </rPr>
          <t>REYHDZ:</t>
        </r>
        <r>
          <rPr>
            <sz val="9"/>
            <color indexed="81"/>
            <rFont val="Tahoma"/>
            <family val="2"/>
          </rPr>
          <t xml:space="preserve">
Requerir indicación del modelo que cumple</t>
        </r>
      </text>
    </comment>
    <comment ref="L16" authorId="0" shapeId="0">
      <text>
        <r>
          <rPr>
            <b/>
            <sz val="9"/>
            <color indexed="81"/>
            <rFont val="Tahoma"/>
            <family val="2"/>
          </rPr>
          <t>Reynaldo Hernandez Arenas:</t>
        </r>
        <r>
          <rPr>
            <sz val="9"/>
            <color indexed="81"/>
            <rFont val="Tahoma"/>
            <family val="2"/>
          </rPr>
          <t xml:space="preserve">
PROPONEN UNA DE 100KVA
</t>
        </r>
      </text>
    </comment>
    <comment ref="I17" authorId="1" shapeId="0">
      <text>
        <r>
          <rPr>
            <b/>
            <sz val="9"/>
            <color indexed="81"/>
            <rFont val="Tahoma"/>
            <family val="2"/>
          </rPr>
          <t>REYHDZ:</t>
        </r>
        <r>
          <rPr>
            <sz val="9"/>
            <color indexed="81"/>
            <rFont val="Tahoma"/>
            <family val="2"/>
          </rPr>
          <t xml:space="preserve">
Requerir indicación del modelo que cumple</t>
        </r>
      </text>
    </comment>
    <comment ref="I20" authorId="1" shapeId="0">
      <text>
        <r>
          <rPr>
            <b/>
            <sz val="9"/>
            <color indexed="81"/>
            <rFont val="Tahoma"/>
            <family val="2"/>
          </rPr>
          <t>REYHDZ:</t>
        </r>
        <r>
          <rPr>
            <sz val="9"/>
            <color indexed="81"/>
            <rFont val="Tahoma"/>
            <family val="2"/>
          </rPr>
          <t xml:space="preserve">
96% en brochure - Certificación en folio 93 no es de fábrica, ni tiene datos del equipo</t>
        </r>
      </text>
    </comment>
    <comment ref="I21" authorId="1" shapeId="0">
      <text>
        <r>
          <rPr>
            <b/>
            <sz val="9"/>
            <color indexed="81"/>
            <rFont val="Tahoma"/>
            <family val="2"/>
          </rPr>
          <t>REYHDZ:</t>
        </r>
        <r>
          <rPr>
            <sz val="9"/>
            <color indexed="81"/>
            <rFont val="Tahoma"/>
            <family val="2"/>
          </rPr>
          <t xml:space="preserve">
96% en brochure - Revisar certificación folio 93
</t>
        </r>
      </text>
    </comment>
    <comment ref="I22" authorId="1" shapeId="0">
      <text>
        <r>
          <rPr>
            <b/>
            <sz val="9"/>
            <color indexed="81"/>
            <rFont val="Tahoma"/>
            <family val="2"/>
          </rPr>
          <t>REYHDZ:</t>
        </r>
        <r>
          <rPr>
            <sz val="9"/>
            <color indexed="81"/>
            <rFont val="Tahoma"/>
            <family val="2"/>
          </rPr>
          <t xml:space="preserve">
Requerir indicación del modelo que cumple </t>
        </r>
      </text>
    </comment>
    <comment ref="F23" authorId="1" shapeId="0">
      <text>
        <r>
          <rPr>
            <b/>
            <sz val="9"/>
            <color indexed="81"/>
            <rFont val="Tahoma"/>
            <family val="2"/>
          </rPr>
          <t>REYHDZ:</t>
        </r>
        <r>
          <rPr>
            <sz val="9"/>
            <color indexed="81"/>
            <rFont val="Tahoma"/>
            <family val="2"/>
          </rPr>
          <t xml:space="preserve">
NO ESTA ESPECIFICADO
</t>
        </r>
      </text>
    </comment>
    <comment ref="F24" authorId="1" shapeId="0">
      <text>
        <r>
          <rPr>
            <b/>
            <sz val="9"/>
            <color indexed="81"/>
            <rFont val="Tahoma"/>
            <family val="2"/>
          </rPr>
          <t>REYHDZ:</t>
        </r>
        <r>
          <rPr>
            <sz val="9"/>
            <color indexed="81"/>
            <rFont val="Tahoma"/>
            <family val="2"/>
          </rPr>
          <t xml:space="preserve">
NO ESTA ESPECIFICADO</t>
        </r>
      </text>
    </comment>
    <comment ref="F25" authorId="1" shapeId="0">
      <text>
        <r>
          <rPr>
            <b/>
            <sz val="9"/>
            <color indexed="81"/>
            <rFont val="Tahoma"/>
            <family val="2"/>
          </rPr>
          <t>REYHDZ:</t>
        </r>
        <r>
          <rPr>
            <sz val="9"/>
            <color indexed="81"/>
            <rFont val="Tahoma"/>
            <family val="2"/>
          </rPr>
          <t xml:space="preserve">
NO ESTA ESPECIFICADO</t>
        </r>
      </text>
    </comment>
    <comment ref="F26" authorId="1" shapeId="0">
      <text>
        <r>
          <rPr>
            <b/>
            <sz val="9"/>
            <color indexed="81"/>
            <rFont val="Tahoma"/>
            <family val="2"/>
          </rPr>
          <t>REYHDZ:</t>
        </r>
        <r>
          <rPr>
            <sz val="9"/>
            <color indexed="81"/>
            <rFont val="Tahoma"/>
            <family val="2"/>
          </rPr>
          <t xml:space="preserve">
NO ESTA ESPECIFICADO</t>
        </r>
      </text>
    </comment>
    <comment ref="I26" authorId="1" shapeId="0">
      <text>
        <r>
          <rPr>
            <b/>
            <sz val="9"/>
            <color indexed="81"/>
            <rFont val="Tahoma"/>
            <family val="2"/>
          </rPr>
          <t>REYHDZ:</t>
        </r>
        <r>
          <rPr>
            <sz val="9"/>
            <color indexed="81"/>
            <rFont val="Tahoma"/>
            <family val="2"/>
          </rPr>
          <t xml:space="preserve">
Requerir indicación del modelo que cumple </t>
        </r>
      </text>
    </comment>
    <comment ref="F27" authorId="1" shapeId="0">
      <text>
        <r>
          <rPr>
            <b/>
            <sz val="9"/>
            <color indexed="81"/>
            <rFont val="Tahoma"/>
            <family val="2"/>
          </rPr>
          <t>REYHDZ:</t>
        </r>
        <r>
          <rPr>
            <sz val="9"/>
            <color indexed="81"/>
            <rFont val="Tahoma"/>
            <family val="2"/>
          </rPr>
          <t xml:space="preserve">
NO ESTA ESPECIFICADO</t>
        </r>
      </text>
    </comment>
    <comment ref="I27" authorId="1" shapeId="0">
      <text>
        <r>
          <rPr>
            <b/>
            <sz val="9"/>
            <color indexed="81"/>
            <rFont val="Tahoma"/>
            <family val="2"/>
          </rPr>
          <t>REYHDZ:</t>
        </r>
        <r>
          <rPr>
            <sz val="9"/>
            <color indexed="81"/>
            <rFont val="Tahoma"/>
            <family val="2"/>
          </rPr>
          <t xml:space="preserve">
≤ 1000m, cuando funciona a ˃1000m, se reduce en un 1% por cada 100m de aumento de altitud
</t>
        </r>
      </text>
    </comment>
    <comment ref="F28" authorId="1" shapeId="0">
      <text>
        <r>
          <rPr>
            <b/>
            <sz val="9"/>
            <color indexed="81"/>
            <rFont val="Tahoma"/>
            <family val="2"/>
          </rPr>
          <t>REYHDZ:</t>
        </r>
        <r>
          <rPr>
            <sz val="9"/>
            <color indexed="81"/>
            <rFont val="Tahoma"/>
            <family val="2"/>
          </rPr>
          <t xml:space="preserve">
NO ESTA ESPECIFICADO</t>
        </r>
      </text>
    </comment>
    <comment ref="I28" authorId="1" shapeId="0">
      <text>
        <r>
          <rPr>
            <b/>
            <sz val="9"/>
            <color indexed="81"/>
            <rFont val="Tahoma"/>
            <family val="2"/>
          </rPr>
          <t>REYHDZ:</t>
        </r>
        <r>
          <rPr>
            <sz val="9"/>
            <color indexed="81"/>
            <rFont val="Tahoma"/>
            <family val="2"/>
          </rPr>
          <t xml:space="preserve">
Requerir indicación del modelo que cumple y la ubicación de estas especificaciones </t>
        </r>
      </text>
    </comment>
    <comment ref="L30" authorId="0" shapeId="0">
      <text>
        <r>
          <rPr>
            <b/>
            <sz val="9"/>
            <color indexed="81"/>
            <rFont val="Tahoma"/>
            <family val="2"/>
          </rPr>
          <t>Reynaldo Hernandez Arenas:</t>
        </r>
        <r>
          <rPr>
            <sz val="9"/>
            <color indexed="81"/>
            <rFont val="Tahoma"/>
            <family val="2"/>
          </rPr>
          <t xml:space="preserve">
NO SE PUEDE VER EL VOLTAJE DE FUNCIONANMIENTO</t>
        </r>
      </text>
    </comment>
    <comment ref="F34" authorId="1" shapeId="0">
      <text>
        <r>
          <rPr>
            <b/>
            <sz val="9"/>
            <color indexed="81"/>
            <rFont val="Tahoma"/>
            <family val="2"/>
          </rPr>
          <t>REYHDZ:</t>
        </r>
        <r>
          <rPr>
            <sz val="9"/>
            <color indexed="81"/>
            <rFont val="Tahoma"/>
            <family val="2"/>
          </rPr>
          <t xml:space="preserve">
NO ESTA ESPECIFICADO</t>
        </r>
      </text>
    </comment>
    <comment ref="F35" authorId="1" shapeId="0">
      <text>
        <r>
          <rPr>
            <b/>
            <sz val="9"/>
            <color indexed="81"/>
            <rFont val="Tahoma"/>
            <family val="2"/>
          </rPr>
          <t>REYHDZ:</t>
        </r>
        <r>
          <rPr>
            <sz val="9"/>
            <color indexed="81"/>
            <rFont val="Tahoma"/>
            <family val="2"/>
          </rPr>
          <t xml:space="preserve">
NO ESTA ESPECIFICADO</t>
        </r>
      </text>
    </comment>
    <comment ref="L35" authorId="0" shapeId="0">
      <text>
        <r>
          <rPr>
            <b/>
            <sz val="9"/>
            <color indexed="81"/>
            <rFont val="Tahoma"/>
            <family val="2"/>
          </rPr>
          <t>Reynaldo Hernandez Arenas:</t>
        </r>
        <r>
          <rPr>
            <sz val="9"/>
            <color indexed="81"/>
            <rFont val="Tahoma"/>
            <family val="2"/>
          </rPr>
          <t xml:space="preserve">
NO ESTA ESPECIFICADO
</t>
        </r>
      </text>
    </comment>
    <comment ref="F36" authorId="1" shapeId="0">
      <text>
        <r>
          <rPr>
            <b/>
            <sz val="9"/>
            <color indexed="81"/>
            <rFont val="Tahoma"/>
            <family val="2"/>
          </rPr>
          <t>REYHDZ:</t>
        </r>
        <r>
          <rPr>
            <sz val="9"/>
            <color indexed="81"/>
            <rFont val="Tahoma"/>
            <family val="2"/>
          </rPr>
          <t xml:space="preserve">
NO ESTA ESPECIFICADO</t>
        </r>
      </text>
    </comment>
    <comment ref="F37" authorId="1" shapeId="0">
      <text>
        <r>
          <rPr>
            <b/>
            <sz val="9"/>
            <color indexed="81"/>
            <rFont val="Tahoma"/>
            <family val="2"/>
          </rPr>
          <t>REYHDZ:</t>
        </r>
        <r>
          <rPr>
            <sz val="9"/>
            <color indexed="81"/>
            <rFont val="Tahoma"/>
            <family val="2"/>
          </rPr>
          <t xml:space="preserve">
NO ESTA ESPECIFICADO</t>
        </r>
      </text>
    </comment>
    <comment ref="F38" authorId="1" shapeId="0">
      <text>
        <r>
          <rPr>
            <b/>
            <sz val="9"/>
            <color indexed="81"/>
            <rFont val="Tahoma"/>
            <family val="2"/>
          </rPr>
          <t>REYHDZ:</t>
        </r>
        <r>
          <rPr>
            <sz val="9"/>
            <color indexed="81"/>
            <rFont val="Tahoma"/>
            <family val="2"/>
          </rPr>
          <t xml:space="preserve">
NO ESTA ESPECIFICADO
</t>
        </r>
      </text>
    </comment>
    <comment ref="F40" authorId="1" shapeId="0">
      <text>
        <r>
          <rPr>
            <b/>
            <sz val="9"/>
            <color indexed="81"/>
            <rFont val="Tahoma"/>
            <family val="2"/>
          </rPr>
          <t>REYHDZ:</t>
        </r>
        <r>
          <rPr>
            <sz val="9"/>
            <color indexed="81"/>
            <rFont val="Tahoma"/>
            <family val="2"/>
          </rPr>
          <t xml:space="preserve">
NO ESTA ESPECIFICADO</t>
        </r>
      </text>
    </comment>
    <comment ref="F45" authorId="1" shapeId="0">
      <text>
        <r>
          <rPr>
            <b/>
            <sz val="9"/>
            <color indexed="81"/>
            <rFont val="Tahoma"/>
            <family val="2"/>
          </rPr>
          <t>REYHDZ:</t>
        </r>
        <r>
          <rPr>
            <sz val="9"/>
            <color indexed="81"/>
            <rFont val="Tahoma"/>
            <family val="2"/>
          </rPr>
          <t xml:space="preserve">
NO ESTA ESPECIFICADO</t>
        </r>
      </text>
    </comment>
    <comment ref="F50" authorId="1" shapeId="0">
      <text>
        <r>
          <rPr>
            <b/>
            <sz val="9"/>
            <color indexed="81"/>
            <rFont val="Tahoma"/>
            <family val="2"/>
          </rPr>
          <t>REYHDZ:</t>
        </r>
        <r>
          <rPr>
            <sz val="9"/>
            <color indexed="81"/>
            <rFont val="Tahoma"/>
            <family val="2"/>
          </rPr>
          <t xml:space="preserve">
NO ESTA ESPECIFICADO</t>
        </r>
      </text>
    </comment>
    <comment ref="I68" authorId="1" shapeId="0">
      <text>
        <r>
          <rPr>
            <b/>
            <sz val="9"/>
            <color indexed="81"/>
            <rFont val="Tahoma"/>
            <family val="2"/>
          </rPr>
          <t>REYHDZ:</t>
        </r>
        <r>
          <rPr>
            <sz val="9"/>
            <color indexed="81"/>
            <rFont val="Tahoma"/>
            <family val="2"/>
          </rPr>
          <t xml:space="preserve">
Omitió este renglón en el anexo: Averiguar si se puede requerir </t>
        </r>
      </text>
    </comment>
    <comment ref="I71" authorId="1" shapeId="0">
      <text>
        <r>
          <rPr>
            <b/>
            <sz val="9"/>
            <color indexed="81"/>
            <rFont val="Tahoma"/>
            <family val="2"/>
          </rPr>
          <t>REYHDZ:</t>
        </r>
        <r>
          <rPr>
            <sz val="9"/>
            <color indexed="81"/>
            <rFont val="Tahoma"/>
            <family val="2"/>
          </rPr>
          <t xml:space="preserve">
INDICAR MODELO</t>
        </r>
      </text>
    </comment>
    <comment ref="L74" authorId="0" shapeId="0">
      <text>
        <r>
          <rPr>
            <b/>
            <sz val="9"/>
            <color indexed="81"/>
            <rFont val="Tahoma"/>
            <family val="2"/>
          </rPr>
          <t>Reynaldo Hernandez Arenas:</t>
        </r>
        <r>
          <rPr>
            <sz val="9"/>
            <color indexed="81"/>
            <rFont val="Tahoma"/>
            <family val="2"/>
          </rPr>
          <t xml:space="preserve">
NO ESPECIFICA ESTE PARAMETRO
</t>
        </r>
      </text>
    </comment>
    <comment ref="O74" authorId="0" shapeId="0">
      <text>
        <r>
          <rPr>
            <b/>
            <sz val="9"/>
            <color indexed="81"/>
            <rFont val="Tahoma"/>
            <family val="2"/>
          </rPr>
          <t>Reynaldo Hernandez Arenas:</t>
        </r>
        <r>
          <rPr>
            <sz val="9"/>
            <color indexed="81"/>
            <rFont val="Tahoma"/>
            <family val="2"/>
          </rPr>
          <t xml:space="preserve">
dice 25K </t>
        </r>
      </text>
    </comment>
    <comment ref="R74" authorId="1" shapeId="0">
      <text>
        <r>
          <rPr>
            <b/>
            <sz val="9"/>
            <color indexed="81"/>
            <rFont val="Tahoma"/>
            <family val="2"/>
          </rPr>
          <t>REYHDZ:</t>
        </r>
        <r>
          <rPr>
            <sz val="9"/>
            <color indexed="81"/>
            <rFont val="Tahoma"/>
            <family val="2"/>
          </rPr>
          <t xml:space="preserve">
temperatura de ruido 45k no cumple
</t>
        </r>
      </text>
    </comment>
    <comment ref="I78" authorId="1" shapeId="0">
      <text>
        <r>
          <rPr>
            <b/>
            <sz val="9"/>
            <color indexed="81"/>
            <rFont val="Tahoma"/>
            <family val="2"/>
          </rPr>
          <t>REYHDZ:</t>
        </r>
        <r>
          <rPr>
            <sz val="9"/>
            <color indexed="81"/>
            <rFont val="Tahoma"/>
            <family val="2"/>
          </rPr>
          <t xml:space="preserve">
No son legibles especificaciones - Revisar original</t>
        </r>
      </text>
    </comment>
    <comment ref="I80" authorId="1" shapeId="0">
      <text>
        <r>
          <rPr>
            <b/>
            <sz val="9"/>
            <color indexed="81"/>
            <rFont val="Tahoma"/>
            <family val="2"/>
          </rPr>
          <t>REYHDZ:</t>
        </r>
        <r>
          <rPr>
            <sz val="9"/>
            <color indexed="81"/>
            <rFont val="Tahoma"/>
            <family val="2"/>
          </rPr>
          <t xml:space="preserve">
Revisar original</t>
        </r>
      </text>
    </comment>
    <comment ref="L80" authorId="0" shapeId="0">
      <text>
        <r>
          <rPr>
            <b/>
            <sz val="9"/>
            <color indexed="81"/>
            <rFont val="Tahoma"/>
            <family val="2"/>
          </rPr>
          <t>Reynaldo Hernandez Arenas:</t>
        </r>
        <r>
          <rPr>
            <sz val="9"/>
            <color indexed="81"/>
            <rFont val="Tahoma"/>
            <family val="2"/>
          </rPr>
          <t xml:space="preserve">
NO ESTA ESPECIFICADO
</t>
        </r>
      </text>
    </comment>
    <comment ref="O81" authorId="0" shapeId="0">
      <text>
        <r>
          <rPr>
            <b/>
            <sz val="9"/>
            <color indexed="81"/>
            <rFont val="Tahoma"/>
            <family val="2"/>
          </rPr>
          <t>Reynaldo Hernandez Arenas:</t>
        </r>
        <r>
          <rPr>
            <sz val="9"/>
            <color indexed="81"/>
            <rFont val="Tahoma"/>
            <family val="2"/>
          </rPr>
          <t xml:space="preserve">
pedir aclaración</t>
        </r>
      </text>
    </comment>
    <comment ref="L83" authorId="0" shapeId="0">
      <text>
        <r>
          <rPr>
            <b/>
            <sz val="9"/>
            <color indexed="81"/>
            <rFont val="Tahoma"/>
            <family val="2"/>
          </rPr>
          <t>Reynaldo Hernandez Arenas:</t>
        </r>
        <r>
          <rPr>
            <sz val="9"/>
            <color indexed="81"/>
            <rFont val="Tahoma"/>
            <family val="2"/>
          </rPr>
          <t xml:space="preserve">
NO INDICA QUE TENGA ESTA TECNOLOGIA</t>
        </r>
      </text>
    </comment>
  </commentList>
</comments>
</file>

<file path=xl/comments3.xml><?xml version="1.0" encoding="utf-8"?>
<comments xmlns="http://schemas.openxmlformats.org/spreadsheetml/2006/main">
  <authors>
    <author>Reynaldo Hernandez Arenas</author>
  </authors>
  <commentList>
    <comment ref="F7" authorId="0" shapeId="0">
      <text>
        <r>
          <rPr>
            <b/>
            <sz val="9"/>
            <color indexed="81"/>
            <rFont val="Tahoma"/>
            <family val="2"/>
          </rPr>
          <t>Reynaldo Hernandez Arenas:</t>
        </r>
        <r>
          <rPr>
            <sz val="9"/>
            <color indexed="81"/>
            <rFont val="Tahoma"/>
            <family val="2"/>
          </rPr>
          <t xml:space="preserve">
PREGUNTAR POR LA CARTA EN FOLIO 114
</t>
        </r>
      </text>
    </comment>
  </commentList>
</comments>
</file>

<file path=xl/connections.xml><?xml version="1.0" encoding="utf-8"?>
<connections xmlns="http://schemas.openxmlformats.org/spreadsheetml/2006/main">
  <connection id="1" name="ANEXOS" type="6" refreshedVersion="5" background="1" saveData="1">
    <textPr sourceFile="C:\Users\rhernandez\Documents\ANEXOS.CSV" decimal="," thousands="." tab="0" delimiter="-">
      <textFields>
        <textField/>
      </textFields>
    </textPr>
  </connection>
  <connection id="2" name="ANEXOS1" type="6" refreshedVersion="5" background="1" saveData="1">
    <textPr sourceFile="C:\Users\rhernandez\Documents\ANEXOS.CSV" decimal="," thousands="." tab="0" delimiter="–">
      <textFields count="2">
        <textField/>
        <textField/>
      </textFields>
    </textPr>
  </connection>
</connections>
</file>

<file path=xl/sharedStrings.xml><?xml version="1.0" encoding="utf-8"?>
<sst xmlns="http://schemas.openxmlformats.org/spreadsheetml/2006/main" count="1501" uniqueCount="327">
  <si>
    <t>EQUIPO Y/O ELEMENTO</t>
  </si>
  <si>
    <t>CANTIDAD</t>
  </si>
  <si>
    <t>DESCRIPCION/CARACTERISTICAS</t>
  </si>
  <si>
    <t>FOLIO</t>
  </si>
  <si>
    <t>Sistema de antenas</t>
  </si>
  <si>
    <t xml:space="preserve">Compuesto por (4) cuatro paneles </t>
  </si>
  <si>
    <t>Ganancia del sistema ≥ 6 dBd (referenciado a un dipolo de λ/2)</t>
  </si>
  <si>
    <t>Conector de salida del Diplexor: 3’’</t>
  </si>
  <si>
    <t>Banda: 87.5MHz – 108MHz</t>
  </si>
  <si>
    <t>VSWR: &lt;1.15</t>
  </si>
  <si>
    <t>Polarización: Circular</t>
  </si>
  <si>
    <t>Impedancia: 50 Ω</t>
  </si>
  <si>
    <t xml:space="preserve">Entrada de potencia al sistema: Hasta 20Kw + un margen de 10% </t>
  </si>
  <si>
    <t>Protección contra Rayos: DC a tierra</t>
  </si>
  <si>
    <t xml:space="preserve">Línea rígida </t>
  </si>
  <si>
    <t>8 metros</t>
  </si>
  <si>
    <t>Calibre: 3” Instalada en sitio</t>
  </si>
  <si>
    <t>Cable coaxial</t>
  </si>
  <si>
    <t>35 metros</t>
  </si>
  <si>
    <t>Calibre 3” (Con sus elementos de sujeción)</t>
  </si>
  <si>
    <t>50ohm ± 1ohm</t>
  </si>
  <si>
    <t>UPS</t>
  </si>
  <si>
    <t>Capacidad</t>
  </si>
  <si>
    <t>130KVA</t>
  </si>
  <si>
    <t>Rango de Voltaje</t>
  </si>
  <si>
    <t>380V/220V +/-25%</t>
  </si>
  <si>
    <t>Frecuencia</t>
  </si>
  <si>
    <t>60Hz +/-5%</t>
  </si>
  <si>
    <t>Factor de Potencia</t>
  </si>
  <si>
    <t>Eficiencia</t>
  </si>
  <si>
    <t>Transformador de Aislamiento</t>
  </si>
  <si>
    <t>380V en Entrada y 120/208/220/240V +/-1% en Salida</t>
  </si>
  <si>
    <t>Puertos de Comunicaciones Inteligente</t>
  </si>
  <si>
    <t>RS232/RS485</t>
  </si>
  <si>
    <t>Distorsión de salida</t>
  </si>
  <si>
    <t>Menos de 3%THD (carga lineal)</t>
  </si>
  <si>
    <t>Respaldo</t>
  </si>
  <si>
    <t>Como mínimo 7 min al 100% de carga</t>
  </si>
  <si>
    <t>Frecuencia de operación en la salida</t>
  </si>
  <si>
    <t>60 hz +/-0.2% (modo de batería)</t>
  </si>
  <si>
    <t>Tipo de Alarma</t>
  </si>
  <si>
    <t>Sonora</t>
  </si>
  <si>
    <t>Temperatura</t>
  </si>
  <si>
    <t>Se requiere para operación a 3.150 msnm en la cual predomina el clima de paramo.</t>
  </si>
  <si>
    <t xml:space="preserve">Protección </t>
  </si>
  <si>
    <t>Batería Baja, Sobrecalentamiento, Corto Circuito, Sobre voltaje de Salida y Voltaje de Salida Bajo</t>
  </si>
  <si>
    <t>PLANTA ELECTRICA</t>
  </si>
  <si>
    <t>150KVA</t>
  </si>
  <si>
    <t>380/220 +/-25%</t>
  </si>
  <si>
    <t>Fases</t>
  </si>
  <si>
    <t>Potencia de salida</t>
  </si>
  <si>
    <t>Capacidad de Tanque</t>
  </si>
  <si>
    <t>195 L o superior</t>
  </si>
  <si>
    <t>Amperios</t>
  </si>
  <si>
    <t>496 – 573</t>
  </si>
  <si>
    <t>Aspiración y refrigeración</t>
  </si>
  <si>
    <t>Turbocompresor e refrigeración interna</t>
  </si>
  <si>
    <t>Velocidad del motor</t>
  </si>
  <si>
    <t>1500 rpm o superior</t>
  </si>
  <si>
    <t>Relación de compresión</t>
  </si>
  <si>
    <t>Pico de temperatura estándar</t>
  </si>
  <si>
    <t>125 – 163ºC continua</t>
  </si>
  <si>
    <t>Regulador</t>
  </si>
  <si>
    <t>AVR regulador automático de voltaje*</t>
  </si>
  <si>
    <t>Arranque</t>
  </si>
  <si>
    <t>Eléctrico</t>
  </si>
  <si>
    <t xml:space="preserve">Transferencia </t>
  </si>
  <si>
    <t>Automática</t>
  </si>
  <si>
    <t>Cabina de insonorización</t>
  </si>
  <si>
    <t>Alternador de Carga de Baterías</t>
  </si>
  <si>
    <t>Depósito y filtro de combustible</t>
  </si>
  <si>
    <t>Tanque Base para autonomía mínima de 8 Horas</t>
  </si>
  <si>
    <t>Aislamiento</t>
  </si>
  <si>
    <t>De acuerdo con las normas NEMA MG1</t>
  </si>
  <si>
    <t>Niveles de temperatura</t>
  </si>
  <si>
    <t>De acuerdo con normas NEMA, ANSI y/o IEEE</t>
  </si>
  <si>
    <t>Gestión</t>
  </si>
  <si>
    <t>Debe permitir la gestión en modo local y remoto</t>
  </si>
  <si>
    <t>El control remoto y la supervisión del estado del equipo debe realizarse a través de un puerto RJ-45 ó un puerto estándar</t>
  </si>
  <si>
    <t xml:space="preserve">Protocolo de comunicaciones basado en el estándar SNMP V2 </t>
  </si>
  <si>
    <t>Se debe suministrar la información de parámetros o "tablas" de configuración de los equipos para la comunicación de los mismos con el sistema de gestión de RTVC</t>
  </si>
  <si>
    <t xml:space="preserve">Se deben poder monitorear y/o gestionar los Estados, Descripción del Equipo y mandos siguientes: </t>
  </si>
  <si>
    <t xml:space="preserve">• Serial </t>
  </si>
  <si>
    <t xml:space="preserve">• Versión de Hardware </t>
  </si>
  <si>
    <t xml:space="preserve">• Encendido y Apagado </t>
  </si>
  <si>
    <t xml:space="preserve">• Fallo en el sistema de carga de la(s) batería(s) de arranque del Motor </t>
  </si>
  <si>
    <t xml:space="preserve">• Indicación de motor en marcha </t>
  </si>
  <si>
    <t xml:space="preserve">• Indicación de paro de Emergencia • Indicación de baja presión de Aceite </t>
  </si>
  <si>
    <t xml:space="preserve">• Indicación de Alta Temperatura de Agua </t>
  </si>
  <si>
    <t xml:space="preserve">• Indicación de correcto funcionamiento del controlador </t>
  </si>
  <si>
    <t xml:space="preserve">• Indicación del Nivel de combustible </t>
  </si>
  <si>
    <t xml:space="preserve">• Indicación de fallo de arranque </t>
  </si>
  <si>
    <t xml:space="preserve">• Indicación de tensión de baterías baja </t>
  </si>
  <si>
    <t xml:space="preserve">• Indicación de sobrecarga </t>
  </si>
  <si>
    <t xml:space="preserve">• Indicación de sobre-velocidad </t>
  </si>
  <si>
    <t xml:space="preserve">• Indicación de Voltaje </t>
  </si>
  <si>
    <t xml:space="preserve">• Indicación de modo de funcionamiento en Manual / Automático </t>
  </si>
  <si>
    <t>MONITOR DE FRECUENCIA</t>
  </si>
  <si>
    <t>Frecuencia operación</t>
  </si>
  <si>
    <t>88 – 108 MHz</t>
  </si>
  <si>
    <t>Resolución</t>
  </si>
  <si>
    <t>100Hz</t>
  </si>
  <si>
    <t>Banda C</t>
  </si>
  <si>
    <t>Tipo Solida</t>
  </si>
  <si>
    <t>Diámetro: ≥ 3.4 mts</t>
  </si>
  <si>
    <t>Temperatura de ruido a 20°elevación: 30 K</t>
  </si>
  <si>
    <t>Con su respectivo feed banda C de polarización circular</t>
  </si>
  <si>
    <t>Ganancia Banda C: ≥ 39.5 dBi</t>
  </si>
  <si>
    <t>Rango Ajuste Azimuth: 360°</t>
  </si>
  <si>
    <t>Rango Ajuste de Elevación: 10° a 70° ajuste fino continúo</t>
  </si>
  <si>
    <t>Soportar viento en operación: 70 Km/h</t>
  </si>
  <si>
    <t>Ancho de Haz: @ -3 dB ≤ 1,45°*</t>
  </si>
  <si>
    <t>TVRO - FEED</t>
  </si>
  <si>
    <t>Polarización Circular</t>
  </si>
  <si>
    <t>TVRO - LNB</t>
  </si>
  <si>
    <t>Estabilidad del oscilador local mejor o igual a 250 Khz.</t>
  </si>
  <si>
    <t>Tecnologia Phase Locked Loop</t>
  </si>
  <si>
    <t>Frecuencia de entrada 3,5 – 4,2GhHz</t>
  </si>
  <si>
    <t>Frecuencia mínima: 950 – 1750MHz</t>
  </si>
  <si>
    <t>Ganancia mínima: 60dB mínimo</t>
  </si>
  <si>
    <t xml:space="preserve">Temperatura de Ruido 20ºK </t>
  </si>
  <si>
    <r>
      <t>• “</t>
    </r>
    <r>
      <rPr>
        <i/>
        <sz val="10"/>
        <color theme="1"/>
        <rFont val="Arial Narrow"/>
        <family val="2"/>
      </rPr>
      <t xml:space="preserve">Reset </t>
    </r>
    <r>
      <rPr>
        <sz val="10"/>
        <color theme="1"/>
        <rFont val="Arial Narrow"/>
        <family val="2"/>
      </rPr>
      <t xml:space="preserve">“de Alarmas </t>
    </r>
  </si>
  <si>
    <r>
      <t xml:space="preserve">TVRO - Antena </t>
    </r>
    <r>
      <rPr>
        <b/>
        <sz val="10"/>
        <color theme="1"/>
        <rFont val="Arial Narrow"/>
        <family val="2"/>
      </rPr>
      <t>Parabólica</t>
    </r>
  </si>
  <si>
    <t>TELEACCESS</t>
  </si>
  <si>
    <t>INSTRONIC</t>
  </si>
  <si>
    <t>ETV</t>
  </si>
  <si>
    <t>INSTELEC</t>
  </si>
  <si>
    <t>PROINTEL</t>
  </si>
  <si>
    <t>CUMPLE</t>
  </si>
  <si>
    <t>NO CUMPLE</t>
  </si>
  <si>
    <t>ITEM</t>
  </si>
  <si>
    <t>PONDERABLES TECNOLÓGICOS</t>
  </si>
  <si>
    <t>PUNTOS</t>
  </si>
  <si>
    <t>Sistema de conmutación automático entre los transmisores principales y de respaldo</t>
  </si>
  <si>
    <t>Sistema de monitoreo, gestión y control remoto</t>
  </si>
  <si>
    <t>TOTAL POR EL CUMPLIMIENTO DE LOS REQUERIMIENTOS TÉCNICOS ADICIONALES</t>
  </si>
  <si>
    <t>SISTEMA DE CONMUTACION:</t>
  </si>
  <si>
    <t>Conmutar automáticamente entre transmisor principal y respaldo cuando detecte caída de potencia o daño en el primero</t>
  </si>
  <si>
    <t>Permitir ajustar del nivel de potencia de salida en el que el circuito de control reconocerá un fallo en los transmisores.</t>
  </si>
  <si>
    <t>Sistema de alarmas que informen el estado del transmisor (fallos, correcto funcionamiento, caída del nivel de potencia).</t>
  </si>
  <si>
    <t>Permitir intercambiar entre los transmisores de manera remota.</t>
  </si>
  <si>
    <t>SISTEMA DE MONITOREO, GESTIÓN Y CONTROL REMOTO</t>
  </si>
  <si>
    <t>Permitir acceso, configuración y control todos los equipos de transmisión de manera remota a través de TCP / IP.</t>
  </si>
  <si>
    <t>Nivel de RF con el ajuste remoto de alarmas y visualización del nivel de RF en dBuV.</t>
  </si>
  <si>
    <t>Control de modulación.</t>
  </si>
  <si>
    <t>Notificación instantánea de cualquier condición de fuera de tolerancia</t>
  </si>
  <si>
    <t xml:space="preserve"> </t>
  </si>
  <si>
    <t xml:space="preserve">ANEXO No. 1 </t>
  </si>
  <si>
    <t xml:space="preserve"> CARTA DE PRESENTACIÓN</t>
  </si>
  <si>
    <t xml:space="preserve">ANEXO No. 2 </t>
  </si>
  <si>
    <t xml:space="preserve"> PROPUESTA ECONÓMICA</t>
  </si>
  <si>
    <t xml:space="preserve">ANEXO No. 3 </t>
  </si>
  <si>
    <t xml:space="preserve"> ANEXO TÉCNICO</t>
  </si>
  <si>
    <t xml:space="preserve">ANEXO No. 4 </t>
  </si>
  <si>
    <t xml:space="preserve"> CRITERIOS DE PONDERACIÓN</t>
  </si>
  <si>
    <t xml:space="preserve">ANEXO No. 5 </t>
  </si>
  <si>
    <t xml:space="preserve"> APOYO A LA INDUSTRIA NACIONAL</t>
  </si>
  <si>
    <t xml:space="preserve">ANEXO No. 6 </t>
  </si>
  <si>
    <t xml:space="preserve"> ACUERDO DE ASOCIACION EN UNIÓN TEMPORAL</t>
  </si>
  <si>
    <t xml:space="preserve">ANEXO No. 7 </t>
  </si>
  <si>
    <t xml:space="preserve"> PACTO DE TRANSPARENCIA</t>
  </si>
  <si>
    <t>ANEXO No. 8</t>
  </si>
  <si>
    <t xml:space="preserve"> PROTOCOLO DE PRUEBAS DE ACEPTACIÓN</t>
  </si>
  <si>
    <t xml:space="preserve">ANEXO No. 9 </t>
  </si>
  <si>
    <t xml:space="preserve"> PROCEDIMIENTO DE TRASLADO</t>
  </si>
  <si>
    <t>ANEXO No. 10</t>
  </si>
  <si>
    <t xml:space="preserve">  SIMULACION PROPAGACIÓN CALATRAVA</t>
  </si>
  <si>
    <t>AVAL TÉCNICO DE LA OFERTA</t>
  </si>
  <si>
    <t>ANEXO No. 1A</t>
  </si>
  <si>
    <t>ANEXO</t>
  </si>
  <si>
    <t xml:space="preserve">DESCRIPCION </t>
  </si>
  <si>
    <t>X</t>
  </si>
  <si>
    <t>APOYO A LA INDUSTRIA NACIONAL</t>
  </si>
  <si>
    <t>BIENES Y SERVICIOS (HASTA 100 PUNTOS)</t>
  </si>
  <si>
    <t>BIENES (hasta 50 Puntos)</t>
  </si>
  <si>
    <t>En caso de que el proponente ofrezca todos los bienes de origen nacional y/o de origen extranjero que tengan tratamiento de nacionales.</t>
  </si>
  <si>
    <t>50 puntos</t>
  </si>
  <si>
    <t>En caso de que el proponente ofrezca algunos bienes de origen nacional (nacional o extranjero con trato nacional) y extranjero sin trato nacional.</t>
  </si>
  <si>
    <t>25 puntos</t>
  </si>
  <si>
    <t>En caso de que el proponente ofrezca bienes de origen extranjero sin trato nacional.</t>
  </si>
  <si>
    <t>0 Puntos</t>
  </si>
  <si>
    <t>SERVICIOS (hasta 50 Puntos)</t>
  </si>
  <si>
    <t>En caso de que el proponente ofrezca todos los servicios de origen nacional y/o servicios de origen extranjero que tengan tratamiento de nacionales.</t>
  </si>
  <si>
    <t>50 Puntos</t>
  </si>
  <si>
    <t>En caso de que el proponente ofrezca algunos servicios de origen nacional (nacional o extranjero con trato nacional) y extranjero sin trato nacional.</t>
  </si>
  <si>
    <t>25 Puntos</t>
  </si>
  <si>
    <t>En caso de que el proponente ofrezca servicios de origen extranjero sin trato nacional.</t>
  </si>
  <si>
    <t>GARANTÍA ADICIONAL A LA MÍNIMA DE DOS (2) AÑOS – EQUIPOS SUMINISTRADOS.</t>
  </si>
  <si>
    <t>HASTA 150 PUNTOS</t>
  </si>
  <si>
    <t>UN AÑO ADICIONAL A LA MÍNIMA REQUERIDA</t>
  </si>
  <si>
    <t>50 PUNTOS</t>
  </si>
  <si>
    <t>DOS AÑOS ADICIONALES A LA MÍNIMA REQUERIDA</t>
  </si>
  <si>
    <t>100 PUNTOS</t>
  </si>
  <si>
    <t>TRES AÑOS ADICIONALES A LA MÍNIMA REQUERIDA</t>
  </si>
  <si>
    <t>150 PUNTOS</t>
  </si>
  <si>
    <t>CERTIFICACIÓN No. 1</t>
  </si>
  <si>
    <t>DESCRIPCIÓN</t>
  </si>
  <si>
    <t>Contratante</t>
  </si>
  <si>
    <t>Contratista</t>
  </si>
  <si>
    <t>Fecha Inicio (dia/mes/año)</t>
  </si>
  <si>
    <t>Fecha terminación (dia/mes/año)</t>
  </si>
  <si>
    <t>Objeto del Contrato</t>
  </si>
  <si>
    <t>Valor Final del Contrato USD</t>
  </si>
  <si>
    <t>VALOR EN PESOS</t>
  </si>
  <si>
    <t>CERTIFICACIÓN No. 2</t>
  </si>
  <si>
    <t>CERTIFICACIÓN No. 3</t>
  </si>
  <si>
    <t>CERTIFICACIÓN No. 4</t>
  </si>
  <si>
    <t>CERTIFICACIÓN No. 5</t>
  </si>
  <si>
    <t>CERTIFICACIÓN No. 6</t>
  </si>
  <si>
    <t>UNION TEMPORAL BOQUERON</t>
  </si>
  <si>
    <t>PROINTEL S.A.S</t>
  </si>
  <si>
    <t>Adquisición de equipos con destino a la emisora cultural del huila</t>
  </si>
  <si>
    <t>Equivlente a 150kva</t>
  </si>
  <si>
    <t>ASOCIACIÓN DE COMUNICACIÓN COMUNITARIA VOZ DE LEBIRJA</t>
  </si>
  <si>
    <t>Suministro e instalación de equipos y torre riendada de 25mts</t>
  </si>
  <si>
    <t>x</t>
  </si>
  <si>
    <t>CORPORACIÓN EDUCATIVA PARA EL DESARROLLO INTEGRAL</t>
  </si>
  <si>
    <t>suministro de equipos que hacen parte del sistema de transmisión de 6kW, con destino a la Emisora Fundación Tecnológica Rural "COREDI"</t>
  </si>
  <si>
    <t>Suministro, instalación y puesta en funcionamiento de equipos y tecnologias de la información  para la Emisora de la Gobernación del Meta 106,3 FM</t>
  </si>
  <si>
    <t>GOBERNACIÓN DEL META</t>
  </si>
  <si>
    <t>35-36</t>
  </si>
  <si>
    <t>Compraventa e instalación de un transmisor de 6kW marca: OMB, modelo: EM 6000 HE DIG PLUS, Sistema Antitransiente Trifásico Marca OMB para la emisora de la Universidad de sucre</t>
  </si>
  <si>
    <t>UNIVERSIDAD DE SUCRE</t>
  </si>
  <si>
    <t>38-39</t>
  </si>
  <si>
    <t>ANEXO No. 3 A</t>
  </si>
  <si>
    <t>38-39;111</t>
  </si>
  <si>
    <t>38-39-40-41;84</t>
  </si>
  <si>
    <t>86;104</t>
  </si>
  <si>
    <t>MARCA: AUDEMAT</t>
  </si>
  <si>
    <t>FOLIO: 119</t>
  </si>
  <si>
    <t>MARCA: DIELECTRIC</t>
  </si>
  <si>
    <t>FOLIO: 111</t>
  </si>
  <si>
    <t>COLOMBIA TELECOMUNICACIONES S.A. ESP</t>
  </si>
  <si>
    <t>ETV COMPANY S.A.</t>
  </si>
  <si>
    <t>suministrar los repuestos y consumibles para equipos de Radio y Television</t>
  </si>
  <si>
    <t>Suministro de respuestos y consumibles para los equipos de las estaciones de Radio y televisión de la red publico de radio y television RTVC: cuya operación, admnistración y mantenimiento  esta a cargo de COLOMBIA TELECOMUNICACIONES SA ESP</t>
  </si>
  <si>
    <t>suministrar los servicios de reparación de tarjetas o unidades de transmisores de radio y television de RTVC, cuya operación, administración y mantenimiento  esta a cargo de COLOMBIA TELECOMUNICACIONES S.A. ESP</t>
  </si>
  <si>
    <t>Reparación de tarjetas ó unidades de transmisores de radio y televisión para atender las necesidades prioritarias en la red de radio y televisión de RTVC</t>
  </si>
  <si>
    <t>antes de iva</t>
  </si>
  <si>
    <t>81-91</t>
  </si>
  <si>
    <t>INDUELECTRONICA DIGITAL LTDA</t>
  </si>
  <si>
    <t>suministro instalación y capacitación de dos (2) equipo IP10 Ceragon</t>
  </si>
  <si>
    <t>suministro e instalación de equipo IPmax2 ceragon microwave</t>
  </si>
  <si>
    <t>3 a 4</t>
  </si>
  <si>
    <t>7 a 18</t>
  </si>
  <si>
    <t>18 a 19</t>
  </si>
  <si>
    <t>20 a 21</t>
  </si>
  <si>
    <t>N/A</t>
  </si>
  <si>
    <t>22  a 23</t>
  </si>
  <si>
    <t>24 a 26</t>
  </si>
  <si>
    <t>27 a 29</t>
  </si>
  <si>
    <t>30 a 32</t>
  </si>
  <si>
    <t>Telecaribe LTDA</t>
  </si>
  <si>
    <t>Telefonica S.A. ESP</t>
  </si>
  <si>
    <t>RTVC</t>
  </si>
  <si>
    <t>Instelec LTDA</t>
  </si>
  <si>
    <t>Suministro, montaje e instalación de infraestructura y obras civiles, puesta en funcionamiento llave en mano, de los equipos requeridos para la transmisión de la señal aérea y rdiodifundida que permitan la expansión de la Señal de Televisión del Caribe "TELECARIBE", en el departamento de ucre, especificamente en el municipio de Toluviejo, en el municippio de San Marcos y en el municipio de Guaranda</t>
  </si>
  <si>
    <t>Suministrar los transmisores de televisión con tecnología analógica, con el fin de mejorar el servicio de los canales de televisión publica, pertenecientes a la red de radio y tv de RTVC</t>
  </si>
  <si>
    <t>El contratista se obliga para con RTVC bajo la modalidad llave en mano a la entrega, instalación y puesta en funcionamiento de los equipos de rafio que conforma la red de la Radio Nacional cumpliendo con las cantidades y características descritas en el alcance del objeto y el anexo técnico del pliego de condiciones de la Selección Pública 06 de 2012, así como realizar los estudios tècnicos de las estasciones de expansiòn de la Radio Nacional</t>
  </si>
  <si>
    <t>1 al 3</t>
  </si>
  <si>
    <t>35 a 37</t>
  </si>
  <si>
    <t>39 a 37</t>
  </si>
  <si>
    <t>No lo incluye</t>
  </si>
  <si>
    <t>48 y 49</t>
  </si>
  <si>
    <t>50 y 51</t>
  </si>
  <si>
    <t>FONADE</t>
  </si>
  <si>
    <r>
      <t xml:space="preserve">ISTRONYC COMUNICACIONES </t>
    </r>
    <r>
      <rPr>
        <sz val="11"/>
        <rFont val="Calibri"/>
        <family val="2"/>
        <scheme val="minor"/>
      </rPr>
      <t>LTDA</t>
    </r>
  </si>
  <si>
    <t>Acorde con el objeto del proceso</t>
  </si>
  <si>
    <t>52 Y 53</t>
  </si>
  <si>
    <t>P</t>
  </si>
  <si>
    <t>82 a 89</t>
  </si>
  <si>
    <t>85 Y 93</t>
  </si>
  <si>
    <t>90 y 91</t>
  </si>
  <si>
    <t>2 a 4</t>
  </si>
  <si>
    <t>50-60</t>
  </si>
  <si>
    <t>74-75</t>
  </si>
  <si>
    <t>5 y 6</t>
  </si>
  <si>
    <t>69-71</t>
  </si>
  <si>
    <t>64-65</t>
  </si>
  <si>
    <t>61-64</t>
  </si>
  <si>
    <t>FMC ARMANDA NACIONAL</t>
  </si>
  <si>
    <t>TELEACCESS LTDA</t>
  </si>
  <si>
    <t>servicio de mantenimiento correctivo y preventivo a todo costo de los equipos pertenecientes a las emisoras fisicas y tacticas instaladas en las unidades de la armada nacional</t>
  </si>
  <si>
    <t>COMANDO GENERAL FUERZA MILITARES</t>
  </si>
  <si>
    <t>suministro instalación configuracion, construccion puesta en funcionamiento y soporte tecnico de los equipos de radiodifusion sonora de las fuerzas militares a nivel nacional</t>
  </si>
  <si>
    <t>suministrar, instalar, configurar, poner en funcionamiento y soporte tecnico de los equipos de radiodifusion sonora de las fuerzas militares a nivel nacional</t>
  </si>
  <si>
    <t>ISTRONIC</t>
  </si>
  <si>
    <t>SI</t>
  </si>
  <si>
    <t>NO</t>
  </si>
  <si>
    <t>OFERTA / NO OFERTA</t>
  </si>
  <si>
    <t>PUNTOS POSIBLES</t>
  </si>
  <si>
    <t>TOTAL EVALUACION TÉCNICA PONDERABLE</t>
  </si>
  <si>
    <r>
      <t>1.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Arial Narrow"/>
        <family val="2"/>
      </rPr>
      <t>EXPERIENCIA MÍNIMA REQUERIDA</t>
    </r>
  </si>
  <si>
    <t>EXPERIENCIA MÍNIMA</t>
  </si>
  <si>
    <t>PONDERABELS TECNOLOGICOS</t>
  </si>
  <si>
    <t>PARAMETROS DE VERIFICACIÓN TÉCNICA</t>
  </si>
  <si>
    <t>El proponente que resulte adjudicatario, debe contar con experiencia no solo en el suministro de equipos sino en su instalación, integración y puesta en funcionamiento. Con lo anterior RTVC asegura no solo la idoneidad del contratista sino el funcionamiento correcto de los equipos y sistemas suministrados.</t>
  </si>
  <si>
    <r>
      <t>1.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0"/>
        <color theme="1"/>
        <rFont val="Arial Narrow"/>
        <family val="2"/>
      </rPr>
      <t>Garantía Adicional a la mínima requerida HASTA 150 PUNTOS</t>
    </r>
  </si>
  <si>
    <t>En cuanto a la garantía se obtuvo</t>
  </si>
  <si>
    <t>POSIBLES PUNTOS</t>
  </si>
  <si>
    <t>$719.025.671</t>
  </si>
  <si>
    <t>$796.670.000</t>
  </si>
  <si>
    <t>$811.802.600</t>
  </si>
  <si>
    <t>$812.000.000</t>
  </si>
  <si>
    <t>$863.439.500</t>
  </si>
  <si>
    <t>PUNTAJE</t>
  </si>
  <si>
    <t>VALOR OFERTADO</t>
  </si>
  <si>
    <t>PROPONENTE</t>
  </si>
  <si>
    <t>APOYO INDUSTRIA NACIONAL</t>
  </si>
  <si>
    <t xml:space="preserve">En caso de que el proponente ofrezca servicios de origen nacional y/o servicios de origen extranjero que tengan tratamiento de nacionales. </t>
  </si>
  <si>
    <t>TOTAL PUNTOS</t>
  </si>
  <si>
    <r>
      <t>1.</t>
    </r>
    <r>
      <rPr>
        <b/>
        <sz val="7"/>
        <color theme="1"/>
        <rFont val="Times New Roman"/>
        <family val="1"/>
      </rPr>
      <t xml:space="preserve">       </t>
    </r>
    <r>
      <rPr>
        <b/>
        <sz val="11"/>
        <color theme="1"/>
        <rFont val="Arial Narrow"/>
        <family val="2"/>
      </rPr>
      <t>CONSOLIDADO DE EVALUACIÓN TÉCNICA</t>
    </r>
  </si>
  <si>
    <t>El resultado del proceso de evaluación es el siguiente:</t>
  </si>
  <si>
    <t>PARAMETRO</t>
  </si>
  <si>
    <t>VERIFICACION</t>
  </si>
  <si>
    <t>EVALUACION</t>
  </si>
  <si>
    <t xml:space="preserve">Verificación técnica </t>
  </si>
  <si>
    <t>Habilitante</t>
  </si>
  <si>
    <t>HABILITADO</t>
  </si>
  <si>
    <t xml:space="preserve">Ventajas técnicas ponderables              </t>
  </si>
  <si>
    <t>Ponderable</t>
  </si>
  <si>
    <t>Garantía Adicional a la mínima requerida</t>
  </si>
  <si>
    <t>Valor de la oferta económica</t>
  </si>
  <si>
    <t xml:space="preserve">Apoyo a la Industria Nacional </t>
  </si>
  <si>
    <t xml:space="preserve">Ponderable </t>
  </si>
  <si>
    <t>INHABILITADO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</si>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</sst>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(&quot;$&quot;\ * #,##0.00_);_(&quot;$&quot;\ * \(#,##0.00\);_(&quot;$&quot;\ * &quot;-&quot;??_);_(@_)"/>
    <numFmt numFmtId="165" formatCode="_-[$$-409]* #,##0_ ;_-[$$-409]* \-#,##0\ ;_-[$$-409]* &quot;-&quot;??_ ;_-@_ "/>
    <numFmt numFmtId="166" formatCode="_(&quot;$&quot;\ * #,##0_);_(&quot;$&quot;\ * \(#,##0\);_(&quot;$&quot;\ * &quot;-&quot;??_);_(@_)"/>
    <numFmt numFmtId="167" formatCode="[$$-45C]#,##0.00"/>
    <numFmt numFmtId="168" formatCode="[$$-409]#,##0.00"/>
    <numFmt numFmtId="169" formatCode="[$$-240A]#,##0.00"/>
    <numFmt numFmtId="170" formatCode="&quot;$&quot;\ #,##0_);[Red]\(&quot;$&quot;\ #,##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11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000000"/>
      <name val="Arial Narrow"/>
      <family val="2"/>
    </font>
    <font>
      <b/>
      <sz val="7"/>
      <color theme="1"/>
      <name val="Times New Roman"/>
      <family val="1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0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20" fontId="5" fillId="0" borderId="1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0" xfId="0"/>
    <xf numFmtId="0" fontId="0" fillId="0" borderId="1" xfId="0" applyBorder="1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left" vertical="center"/>
    </xf>
    <xf numFmtId="166" fontId="8" fillId="0" borderId="1" xfId="1" applyNumberFormat="1" applyFont="1" applyBorder="1" applyAlignment="1">
      <alignment horizontal="left"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0" fillId="0" borderId="0" xfId="0" applyBorder="1"/>
    <xf numFmtId="0" fontId="7" fillId="0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167" fontId="0" fillId="0" borderId="1" xfId="0" applyNumberFormat="1" applyBorder="1"/>
    <xf numFmtId="168" fontId="0" fillId="0" borderId="1" xfId="0" applyNumberFormat="1" applyBorder="1"/>
    <xf numFmtId="14" fontId="0" fillId="0" borderId="1" xfId="0" applyNumberFormat="1" applyBorder="1"/>
    <xf numFmtId="0" fontId="9" fillId="0" borderId="0" xfId="0" applyFont="1"/>
    <xf numFmtId="169" fontId="0" fillId="0" borderId="0" xfId="0" applyNumberFormat="1"/>
    <xf numFmtId="167" fontId="0" fillId="0" borderId="0" xfId="0" applyNumberFormat="1"/>
    <xf numFmtId="0" fontId="0" fillId="0" borderId="1" xfId="0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wrapText="1"/>
    </xf>
    <xf numFmtId="15" fontId="0" fillId="0" borderId="1" xfId="0" applyNumberFormat="1" applyBorder="1"/>
    <xf numFmtId="164" fontId="0" fillId="0" borderId="1" xfId="1" applyFont="1" applyBorder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0" xfId="0" applyFont="1" applyFill="1"/>
    <xf numFmtId="20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14" fontId="0" fillId="0" borderId="1" xfId="0" applyNumberFormat="1" applyBorder="1" applyAlignment="1">
      <alignment horizontal="left"/>
    </xf>
    <xf numFmtId="170" fontId="0" fillId="0" borderId="1" xfId="0" applyNumberFormat="1" applyBorder="1" applyAlignment="1">
      <alignment horizontal="left"/>
    </xf>
    <xf numFmtId="0" fontId="5" fillId="6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justify" vertical="center" wrapText="1"/>
    </xf>
    <xf numFmtId="9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16" fontId="0" fillId="0" borderId="1" xfId="0" applyNumberFormat="1" applyBorder="1" applyAlignment="1">
      <alignment horizontal="center" vertical="center"/>
    </xf>
    <xf numFmtId="0" fontId="5" fillId="8" borderId="1" xfId="0" applyFont="1" applyFill="1" applyBorder="1" applyAlignment="1">
      <alignment horizontal="justify" vertical="center" wrapText="1"/>
    </xf>
    <xf numFmtId="20" fontId="5" fillId="8" borderId="1" xfId="0" applyNumberFormat="1" applyFont="1" applyFill="1" applyBorder="1" applyAlignment="1">
      <alignment horizontal="justify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20" fontId="5" fillId="8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5" xfId="0" applyBorder="1"/>
    <xf numFmtId="0" fontId="0" fillId="0" borderId="11" xfId="0" applyBorder="1" applyAlignment="1"/>
    <xf numFmtId="0" fontId="13" fillId="0" borderId="11" xfId="0" applyFont="1" applyBorder="1" applyAlignment="1"/>
    <xf numFmtId="0" fontId="7" fillId="0" borderId="0" xfId="0" applyFont="1" applyAlignment="1">
      <alignment horizontal="left" vertical="center" indent="5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left" vertical="center" indent="3"/>
    </xf>
    <xf numFmtId="0" fontId="5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ANEXOS_1" connectionId="2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ANEXOS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vmlDrawing" Target="../drawings/vmlDrawing1.v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6"/>
  <sheetViews>
    <sheetView showGridLines="0" workbookViewId="0">
      <selection activeCell="H15" sqref="H15"/>
    </sheetView>
  </sheetViews>
  <sheetFormatPr baseColWidth="10" defaultRowHeight="15" x14ac:dyDescent="0.25"/>
  <cols>
    <col min="1" max="1" width="5.140625" customWidth="1"/>
    <col min="2" max="2" width="13.5703125" bestFit="1" customWidth="1"/>
    <col min="3" max="3" width="44.7109375" bestFit="1" customWidth="1"/>
    <col min="4" max="6" width="11.42578125" customWidth="1"/>
    <col min="7" max="9" width="11.42578125" style="74" customWidth="1"/>
    <col min="12" max="12" width="11.28515625" customWidth="1"/>
    <col min="13" max="14" width="11.42578125" style="16"/>
    <col min="15" max="15" width="11.28515625" style="16" customWidth="1"/>
  </cols>
  <sheetData>
    <row r="1" spans="1:18" s="16" customFormat="1" x14ac:dyDescent="0.25">
      <c r="G1" s="74"/>
      <c r="H1" s="74"/>
      <c r="I1" s="74"/>
    </row>
    <row r="2" spans="1:18" ht="15" customHeight="1" x14ac:dyDescent="0.25">
      <c r="A2" s="2"/>
      <c r="B2" s="122" t="s">
        <v>169</v>
      </c>
      <c r="C2" s="122" t="s">
        <v>170</v>
      </c>
      <c r="D2" s="121" t="s">
        <v>123</v>
      </c>
      <c r="E2" s="121"/>
      <c r="F2" s="121"/>
      <c r="G2" s="121" t="s">
        <v>124</v>
      </c>
      <c r="H2" s="121"/>
      <c r="I2" s="121"/>
      <c r="J2" s="121" t="s">
        <v>125</v>
      </c>
      <c r="K2" s="121"/>
      <c r="L2" s="121"/>
      <c r="M2" s="121" t="s">
        <v>126</v>
      </c>
      <c r="N2" s="121"/>
      <c r="O2" s="121"/>
      <c r="P2" s="121" t="s">
        <v>127</v>
      </c>
      <c r="Q2" s="121"/>
      <c r="R2" s="121"/>
    </row>
    <row r="3" spans="1:18" ht="15" customHeight="1" x14ac:dyDescent="0.25">
      <c r="A3" s="2"/>
      <c r="B3" s="123"/>
      <c r="C3" s="123"/>
      <c r="D3" s="3" t="s">
        <v>128</v>
      </c>
      <c r="E3" s="3" t="s">
        <v>129</v>
      </c>
      <c r="F3" s="3" t="s">
        <v>3</v>
      </c>
      <c r="G3" s="55" t="s">
        <v>128</v>
      </c>
      <c r="H3" s="55" t="s">
        <v>129</v>
      </c>
      <c r="I3" s="55" t="s">
        <v>3</v>
      </c>
      <c r="J3" s="3" t="s">
        <v>128</v>
      </c>
      <c r="K3" s="3" t="s">
        <v>129</v>
      </c>
      <c r="L3" s="3" t="s">
        <v>3</v>
      </c>
      <c r="M3" s="19" t="s">
        <v>128</v>
      </c>
      <c r="N3" s="19" t="s">
        <v>129</v>
      </c>
      <c r="O3" s="19" t="s">
        <v>3</v>
      </c>
      <c r="P3" s="3" t="s">
        <v>128</v>
      </c>
      <c r="Q3" s="3" t="s">
        <v>129</v>
      </c>
      <c r="R3" s="3" t="s">
        <v>3</v>
      </c>
    </row>
    <row r="4" spans="1:18" x14ac:dyDescent="0.25">
      <c r="B4" s="17" t="s">
        <v>147</v>
      </c>
      <c r="C4" s="17" t="s">
        <v>148</v>
      </c>
      <c r="D4" s="24" t="s">
        <v>171</v>
      </c>
      <c r="E4" s="24"/>
      <c r="F4" s="24" t="s">
        <v>273</v>
      </c>
      <c r="G4" s="75" t="s">
        <v>171</v>
      </c>
      <c r="H4" s="75"/>
      <c r="I4" s="75" t="s">
        <v>259</v>
      </c>
      <c r="J4" s="24" t="s">
        <v>171</v>
      </c>
      <c r="K4" s="24"/>
      <c r="L4" s="24">
        <v>1</v>
      </c>
      <c r="M4" s="17" t="s">
        <v>171</v>
      </c>
      <c r="N4" s="17"/>
      <c r="O4" s="62" t="s">
        <v>243</v>
      </c>
      <c r="P4" s="24" t="s">
        <v>171</v>
      </c>
      <c r="Q4" s="24"/>
      <c r="R4" s="24">
        <v>1</v>
      </c>
    </row>
    <row r="5" spans="1:18" x14ac:dyDescent="0.25">
      <c r="B5" s="17" t="s">
        <v>168</v>
      </c>
      <c r="C5" s="17" t="s">
        <v>167</v>
      </c>
      <c r="D5" s="24" t="s">
        <v>171</v>
      </c>
      <c r="E5" s="24"/>
      <c r="F5" s="24">
        <v>47</v>
      </c>
      <c r="G5" s="75" t="s">
        <v>171</v>
      </c>
      <c r="H5" s="75"/>
      <c r="I5" s="75">
        <v>4</v>
      </c>
      <c r="J5" s="24" t="s">
        <v>171</v>
      </c>
      <c r="K5" s="24"/>
      <c r="L5" s="24">
        <v>4</v>
      </c>
      <c r="M5" s="17" t="s">
        <v>171</v>
      </c>
      <c r="N5" s="17"/>
      <c r="O5" s="63">
        <v>5</v>
      </c>
      <c r="P5" s="24" t="s">
        <v>171</v>
      </c>
      <c r="Q5" s="24"/>
      <c r="R5" s="24">
        <v>4</v>
      </c>
    </row>
    <row r="6" spans="1:18" x14ac:dyDescent="0.25">
      <c r="B6" s="17" t="s">
        <v>149</v>
      </c>
      <c r="C6" s="17" t="s">
        <v>150</v>
      </c>
      <c r="D6" s="24" t="s">
        <v>171</v>
      </c>
      <c r="E6" s="24"/>
      <c r="F6" s="24">
        <v>125</v>
      </c>
      <c r="G6" s="75" t="s">
        <v>171</v>
      </c>
      <c r="H6" s="75"/>
      <c r="I6" s="75">
        <v>32</v>
      </c>
      <c r="J6" s="24" t="s">
        <v>171</v>
      </c>
      <c r="K6" s="24"/>
      <c r="L6" s="24">
        <v>110</v>
      </c>
      <c r="M6" s="17" t="s">
        <v>171</v>
      </c>
      <c r="N6" s="17"/>
      <c r="O6" s="63">
        <v>6</v>
      </c>
      <c r="P6" s="24" t="s">
        <v>171</v>
      </c>
      <c r="Q6" s="24"/>
      <c r="R6" s="24">
        <v>44</v>
      </c>
    </row>
    <row r="7" spans="1:18" x14ac:dyDescent="0.25">
      <c r="B7" s="17" t="s">
        <v>151</v>
      </c>
      <c r="C7" s="17" t="s">
        <v>152</v>
      </c>
      <c r="D7" s="24" t="s">
        <v>171</v>
      </c>
      <c r="E7" s="24"/>
      <c r="F7" s="24" t="s">
        <v>274</v>
      </c>
      <c r="G7" s="75" t="s">
        <v>171</v>
      </c>
      <c r="H7" s="75"/>
      <c r="I7" s="75" t="s">
        <v>260</v>
      </c>
      <c r="J7" s="24" t="s">
        <v>171</v>
      </c>
      <c r="K7" s="24"/>
      <c r="L7" s="24">
        <v>50</v>
      </c>
      <c r="M7" s="17" t="s">
        <v>171</v>
      </c>
      <c r="N7" s="17"/>
      <c r="O7" s="17" t="s">
        <v>244</v>
      </c>
      <c r="P7" s="24" t="s">
        <v>171</v>
      </c>
      <c r="Q7" s="24"/>
      <c r="R7" s="24">
        <v>76</v>
      </c>
    </row>
    <row r="8" spans="1:18" s="16" customFormat="1" x14ac:dyDescent="0.25">
      <c r="B8" s="17" t="s">
        <v>224</v>
      </c>
      <c r="C8" s="17" t="s">
        <v>152</v>
      </c>
      <c r="D8" s="24"/>
      <c r="E8" s="24"/>
      <c r="F8" s="24"/>
      <c r="G8" s="75"/>
      <c r="H8" s="75"/>
      <c r="I8" s="75"/>
      <c r="J8" s="24" t="s">
        <v>171</v>
      </c>
      <c r="K8" s="24"/>
      <c r="L8" s="24">
        <v>95</v>
      </c>
      <c r="M8" s="17"/>
      <c r="N8" s="17"/>
      <c r="O8" s="17"/>
      <c r="P8" s="24" t="s">
        <v>171</v>
      </c>
      <c r="Q8" s="24"/>
      <c r="R8" s="24" t="s">
        <v>227</v>
      </c>
    </row>
    <row r="9" spans="1:18" ht="30" x14ac:dyDescent="0.25">
      <c r="B9" s="17" t="s">
        <v>153</v>
      </c>
      <c r="C9" s="17" t="s">
        <v>154</v>
      </c>
      <c r="D9" s="24" t="s">
        <v>171</v>
      </c>
      <c r="E9" s="24"/>
      <c r="F9" s="24">
        <v>73</v>
      </c>
      <c r="G9" s="75" t="s">
        <v>171</v>
      </c>
      <c r="H9" s="75"/>
      <c r="I9" s="75">
        <v>38</v>
      </c>
      <c r="J9" s="24" t="s">
        <v>171</v>
      </c>
      <c r="K9" s="24"/>
      <c r="L9" s="24">
        <v>111</v>
      </c>
      <c r="M9" s="17" t="s">
        <v>171</v>
      </c>
      <c r="N9" s="17"/>
      <c r="O9" s="17" t="s">
        <v>245</v>
      </c>
      <c r="P9" s="24" t="s">
        <v>171</v>
      </c>
      <c r="Q9" s="24"/>
      <c r="R9" s="48" t="s">
        <v>226</v>
      </c>
    </row>
    <row r="10" spans="1:18" x14ac:dyDescent="0.25">
      <c r="B10" s="17" t="s">
        <v>155</v>
      </c>
      <c r="C10" s="17" t="s">
        <v>156</v>
      </c>
      <c r="D10" s="24" t="s">
        <v>171</v>
      </c>
      <c r="E10" s="24"/>
      <c r="F10" s="24" t="s">
        <v>275</v>
      </c>
      <c r="G10" s="75" t="s">
        <v>171</v>
      </c>
      <c r="H10" s="75"/>
      <c r="I10" s="75" t="s">
        <v>261</v>
      </c>
      <c r="J10" s="24" t="s">
        <v>171</v>
      </c>
      <c r="K10" s="24"/>
      <c r="L10" s="24">
        <v>112</v>
      </c>
      <c r="M10" s="17" t="s">
        <v>171</v>
      </c>
      <c r="N10" s="17"/>
      <c r="O10" s="17" t="s">
        <v>246</v>
      </c>
      <c r="P10" s="24" t="s">
        <v>171</v>
      </c>
      <c r="Q10" s="24"/>
      <c r="R10" s="24">
        <v>42</v>
      </c>
    </row>
    <row r="11" spans="1:18" x14ac:dyDescent="0.25">
      <c r="B11" s="17" t="s">
        <v>157</v>
      </c>
      <c r="C11" s="17" t="s">
        <v>158</v>
      </c>
      <c r="D11" s="24"/>
      <c r="E11" s="24"/>
      <c r="F11" s="24" t="s">
        <v>247</v>
      </c>
      <c r="G11" s="124" t="s">
        <v>262</v>
      </c>
      <c r="H11" s="126"/>
      <c r="I11" s="75" t="s">
        <v>247</v>
      </c>
      <c r="J11" s="24"/>
      <c r="K11" s="24"/>
      <c r="L11" s="24"/>
      <c r="M11" s="124" t="s">
        <v>247</v>
      </c>
      <c r="N11" s="125"/>
      <c r="O11" s="126"/>
      <c r="P11" s="24" t="s">
        <v>171</v>
      </c>
      <c r="Q11" s="24"/>
      <c r="R11" s="24">
        <v>51</v>
      </c>
    </row>
    <row r="12" spans="1:18" x14ac:dyDescent="0.25">
      <c r="B12" s="17" t="s">
        <v>159</v>
      </c>
      <c r="C12" s="17" t="s">
        <v>160</v>
      </c>
      <c r="D12" s="24" t="s">
        <v>171</v>
      </c>
      <c r="E12" s="24"/>
      <c r="F12" s="84" t="s">
        <v>276</v>
      </c>
      <c r="G12" s="75" t="s">
        <v>171</v>
      </c>
      <c r="H12" s="75"/>
      <c r="I12" s="75" t="s">
        <v>263</v>
      </c>
      <c r="J12" s="24" t="s">
        <v>171</v>
      </c>
      <c r="K12" s="24"/>
      <c r="L12" s="24">
        <v>21</v>
      </c>
      <c r="M12" s="17" t="s">
        <v>171</v>
      </c>
      <c r="N12" s="17"/>
      <c r="O12" s="17" t="s">
        <v>248</v>
      </c>
      <c r="P12" s="24" t="s">
        <v>171</v>
      </c>
      <c r="Q12" s="24"/>
      <c r="R12" s="24">
        <v>17</v>
      </c>
    </row>
    <row r="13" spans="1:18" x14ac:dyDescent="0.25">
      <c r="B13" s="17" t="s">
        <v>161</v>
      </c>
      <c r="C13" s="17" t="s">
        <v>162</v>
      </c>
      <c r="D13" s="24" t="s">
        <v>171</v>
      </c>
      <c r="E13" s="24"/>
      <c r="F13" s="24" t="s">
        <v>277</v>
      </c>
      <c r="G13" s="75"/>
      <c r="H13" s="75" t="s">
        <v>171</v>
      </c>
      <c r="I13" s="75"/>
      <c r="J13" s="24" t="s">
        <v>171</v>
      </c>
      <c r="K13" s="24"/>
      <c r="L13" s="24">
        <v>116</v>
      </c>
      <c r="M13" s="17" t="s">
        <v>171</v>
      </c>
      <c r="N13" s="17"/>
      <c r="O13" s="17" t="s">
        <v>249</v>
      </c>
      <c r="P13" s="24" t="s">
        <v>171</v>
      </c>
      <c r="Q13" s="24"/>
      <c r="R13" s="24">
        <v>57</v>
      </c>
    </row>
    <row r="14" spans="1:18" x14ac:dyDescent="0.25">
      <c r="B14" s="17" t="s">
        <v>163</v>
      </c>
      <c r="C14" s="17" t="s">
        <v>164</v>
      </c>
      <c r="D14" s="24" t="s">
        <v>171</v>
      </c>
      <c r="E14" s="24"/>
      <c r="F14" s="24" t="s">
        <v>278</v>
      </c>
      <c r="G14" s="75" t="s">
        <v>171</v>
      </c>
      <c r="H14" s="75"/>
      <c r="I14" s="75" t="s">
        <v>264</v>
      </c>
      <c r="J14" s="24" t="s">
        <v>171</v>
      </c>
      <c r="K14" s="24"/>
      <c r="L14" s="24">
        <v>119</v>
      </c>
      <c r="M14" s="17" t="s">
        <v>171</v>
      </c>
      <c r="N14" s="17"/>
      <c r="O14" s="17" t="s">
        <v>250</v>
      </c>
      <c r="P14" s="24" t="s">
        <v>171</v>
      </c>
      <c r="Q14" s="24"/>
      <c r="R14" s="24">
        <v>60</v>
      </c>
    </row>
    <row r="15" spans="1:18" x14ac:dyDescent="0.25">
      <c r="B15" s="17" t="s">
        <v>165</v>
      </c>
      <c r="C15" s="17" t="s">
        <v>166</v>
      </c>
      <c r="D15" s="24" t="s">
        <v>171</v>
      </c>
      <c r="E15" s="24"/>
      <c r="F15" s="24" t="s">
        <v>279</v>
      </c>
      <c r="G15" s="75"/>
      <c r="H15" s="75" t="s">
        <v>171</v>
      </c>
      <c r="I15" s="75"/>
      <c r="J15" s="24" t="s">
        <v>171</v>
      </c>
      <c r="K15" s="24"/>
      <c r="L15" s="24">
        <v>121</v>
      </c>
      <c r="M15" s="17" t="s">
        <v>171</v>
      </c>
      <c r="N15" s="17"/>
      <c r="O15" s="17" t="s">
        <v>251</v>
      </c>
      <c r="P15" s="24" t="s">
        <v>171</v>
      </c>
      <c r="Q15" s="24"/>
      <c r="R15" s="24">
        <v>62</v>
      </c>
    </row>
    <row r="16" spans="1:18" x14ac:dyDescent="0.25">
      <c r="D16" s="35"/>
      <c r="E16" s="35"/>
      <c r="F16" s="35"/>
    </row>
  </sheetData>
  <mergeCells count="9">
    <mergeCell ref="P2:R2"/>
    <mergeCell ref="C2:C3"/>
    <mergeCell ref="M11:O11"/>
    <mergeCell ref="B2:B3"/>
    <mergeCell ref="D2:F2"/>
    <mergeCell ref="G2:I2"/>
    <mergeCell ref="J2:L2"/>
    <mergeCell ref="M2:O2"/>
    <mergeCell ref="G11:H1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U90"/>
  <sheetViews>
    <sheetView showGridLines="0" topLeftCell="D82" workbookViewId="0">
      <selection activeCell="H11" sqref="H11"/>
    </sheetView>
  </sheetViews>
  <sheetFormatPr baseColWidth="10" defaultColWidth="57.7109375" defaultRowHeight="12.75" x14ac:dyDescent="0.2"/>
  <cols>
    <col min="1" max="1" width="4.28515625" style="1" customWidth="1"/>
    <col min="2" max="2" width="25.28515625" style="1" bestFit="1" customWidth="1"/>
    <col min="3" max="3" width="10.42578125" style="1" bestFit="1" customWidth="1"/>
    <col min="4" max="4" width="23.140625" style="1" customWidth="1"/>
    <col min="5" max="5" width="26.7109375" style="1" customWidth="1"/>
    <col min="6" max="6" width="7.5703125" style="51" customWidth="1"/>
    <col min="7" max="11" width="7.5703125" style="1" customWidth="1"/>
    <col min="12" max="14" width="7.5703125" style="51" customWidth="1"/>
    <col min="15" max="17" width="7.5703125" style="1" customWidth="1"/>
    <col min="18" max="20" width="7.5703125" style="51" customWidth="1"/>
    <col min="21" max="21" width="10.7109375" style="1" customWidth="1"/>
    <col min="22" max="22" width="6.85546875" style="1" customWidth="1"/>
    <col min="23" max="23" width="12.5703125" style="1" customWidth="1"/>
    <col min="24" max="24" width="6.42578125" style="1" customWidth="1"/>
    <col min="25" max="16384" width="57.7109375" style="1"/>
  </cols>
  <sheetData>
    <row r="2" spans="2:20" ht="12.75" customHeight="1" x14ac:dyDescent="0.2">
      <c r="B2" s="122" t="s">
        <v>0</v>
      </c>
      <c r="C2" s="122" t="s">
        <v>1</v>
      </c>
      <c r="D2" s="131" t="s">
        <v>2</v>
      </c>
      <c r="E2" s="132"/>
      <c r="F2" s="121" t="s">
        <v>123</v>
      </c>
      <c r="G2" s="121"/>
      <c r="H2" s="121"/>
      <c r="I2" s="121" t="s">
        <v>286</v>
      </c>
      <c r="J2" s="121"/>
      <c r="K2" s="121"/>
      <c r="L2" s="121" t="s">
        <v>125</v>
      </c>
      <c r="M2" s="121"/>
      <c r="N2" s="121"/>
      <c r="O2" s="121" t="s">
        <v>126</v>
      </c>
      <c r="P2" s="121"/>
      <c r="Q2" s="121"/>
      <c r="R2" s="121" t="s">
        <v>127</v>
      </c>
      <c r="S2" s="121"/>
      <c r="T2" s="121"/>
    </row>
    <row r="3" spans="2:20" ht="25.5" x14ac:dyDescent="0.2">
      <c r="B3" s="123"/>
      <c r="C3" s="123"/>
      <c r="D3" s="133"/>
      <c r="E3" s="134"/>
      <c r="F3" s="67" t="s">
        <v>128</v>
      </c>
      <c r="G3" s="3" t="s">
        <v>129</v>
      </c>
      <c r="H3" s="3" t="s">
        <v>3</v>
      </c>
      <c r="I3" s="55" t="s">
        <v>128</v>
      </c>
      <c r="J3" s="55" t="s">
        <v>129</v>
      </c>
      <c r="K3" s="55" t="s">
        <v>3</v>
      </c>
      <c r="L3" s="3" t="s">
        <v>128</v>
      </c>
      <c r="M3" s="3" t="s">
        <v>129</v>
      </c>
      <c r="N3" s="3" t="s">
        <v>3</v>
      </c>
      <c r="O3" s="19" t="s">
        <v>128</v>
      </c>
      <c r="P3" s="19" t="s">
        <v>129</v>
      </c>
      <c r="Q3" s="19" t="s">
        <v>3</v>
      </c>
      <c r="R3" s="3" t="s">
        <v>128</v>
      </c>
      <c r="S3" s="3" t="s">
        <v>129</v>
      </c>
      <c r="T3" s="3" t="s">
        <v>3</v>
      </c>
    </row>
    <row r="4" spans="2:20" x14ac:dyDescent="0.2">
      <c r="B4" s="127" t="s">
        <v>4</v>
      </c>
      <c r="C4" s="128">
        <v>1</v>
      </c>
      <c r="D4" s="128" t="s">
        <v>5</v>
      </c>
      <c r="E4" s="128"/>
      <c r="F4" s="69" t="s">
        <v>171</v>
      </c>
      <c r="G4" s="57"/>
      <c r="H4" s="57">
        <v>95</v>
      </c>
      <c r="I4" s="57" t="s">
        <v>171</v>
      </c>
      <c r="J4" s="57"/>
      <c r="K4" s="57" t="s">
        <v>268</v>
      </c>
      <c r="L4" s="52"/>
      <c r="M4" s="52" t="s">
        <v>171</v>
      </c>
      <c r="N4" s="52">
        <v>60</v>
      </c>
      <c r="O4" s="20" t="s">
        <v>171</v>
      </c>
      <c r="P4" s="20"/>
      <c r="Q4" s="20">
        <v>100</v>
      </c>
      <c r="R4" s="4" t="s">
        <v>171</v>
      </c>
      <c r="S4" s="4"/>
      <c r="T4" s="4">
        <v>105</v>
      </c>
    </row>
    <row r="5" spans="2:20" x14ac:dyDescent="0.2">
      <c r="B5" s="127"/>
      <c r="C5" s="128"/>
      <c r="D5" s="128" t="s">
        <v>6</v>
      </c>
      <c r="E5" s="128"/>
      <c r="F5" s="69" t="s">
        <v>171</v>
      </c>
      <c r="G5" s="57"/>
      <c r="H5" s="57">
        <v>95</v>
      </c>
      <c r="I5" s="57" t="s">
        <v>171</v>
      </c>
      <c r="J5" s="57"/>
      <c r="K5" s="57">
        <v>53</v>
      </c>
      <c r="L5" s="52"/>
      <c r="M5" s="52" t="s">
        <v>171</v>
      </c>
      <c r="N5" s="52">
        <v>60</v>
      </c>
      <c r="O5" s="54" t="s">
        <v>171</v>
      </c>
      <c r="P5" s="54"/>
      <c r="Q5" s="54">
        <v>100</v>
      </c>
      <c r="R5" s="4" t="s">
        <v>171</v>
      </c>
      <c r="S5" s="4"/>
      <c r="T5" s="4">
        <v>106</v>
      </c>
    </row>
    <row r="6" spans="2:20" x14ac:dyDescent="0.2">
      <c r="B6" s="127"/>
      <c r="C6" s="128"/>
      <c r="D6" s="128" t="s">
        <v>7</v>
      </c>
      <c r="E6" s="128"/>
      <c r="F6" s="69" t="s">
        <v>171</v>
      </c>
      <c r="G6" s="57"/>
      <c r="H6" s="57">
        <v>95</v>
      </c>
      <c r="I6" s="57" t="s">
        <v>171</v>
      </c>
      <c r="J6" s="57"/>
      <c r="K6" s="57">
        <v>57</v>
      </c>
      <c r="L6" s="54" t="s">
        <v>171</v>
      </c>
      <c r="M6" s="54"/>
      <c r="N6" s="54">
        <v>60</v>
      </c>
      <c r="O6" s="20" t="s">
        <v>171</v>
      </c>
      <c r="P6" s="20"/>
      <c r="Q6" s="20">
        <v>87</v>
      </c>
      <c r="R6" s="4" t="s">
        <v>171</v>
      </c>
      <c r="S6" s="4"/>
      <c r="T6" s="4">
        <v>106</v>
      </c>
    </row>
    <row r="7" spans="2:20" x14ac:dyDescent="0.2">
      <c r="B7" s="127"/>
      <c r="C7" s="128"/>
      <c r="D7" s="128" t="s">
        <v>8</v>
      </c>
      <c r="E7" s="128"/>
      <c r="F7" s="69" t="s">
        <v>171</v>
      </c>
      <c r="G7" s="57"/>
      <c r="H7" s="57">
        <v>95</v>
      </c>
      <c r="I7" s="57" t="s">
        <v>171</v>
      </c>
      <c r="J7" s="57"/>
      <c r="K7" s="57">
        <v>52</v>
      </c>
      <c r="L7" s="4" t="s">
        <v>171</v>
      </c>
      <c r="M7" s="4"/>
      <c r="N7" s="4">
        <v>60</v>
      </c>
      <c r="O7" s="20" t="s">
        <v>171</v>
      </c>
      <c r="P7" s="20"/>
      <c r="Q7" s="20">
        <v>87</v>
      </c>
      <c r="R7" s="4" t="s">
        <v>171</v>
      </c>
      <c r="S7" s="4"/>
      <c r="T7" s="4">
        <v>106</v>
      </c>
    </row>
    <row r="8" spans="2:20" x14ac:dyDescent="0.2">
      <c r="B8" s="127"/>
      <c r="C8" s="128"/>
      <c r="D8" s="128" t="s">
        <v>9</v>
      </c>
      <c r="E8" s="128"/>
      <c r="F8" s="69" t="s">
        <v>171</v>
      </c>
      <c r="G8" s="57"/>
      <c r="H8" s="57">
        <v>95</v>
      </c>
      <c r="I8" s="57" t="s">
        <v>171</v>
      </c>
      <c r="J8" s="57"/>
      <c r="K8" s="57">
        <v>52</v>
      </c>
      <c r="L8" s="4" t="s">
        <v>171</v>
      </c>
      <c r="M8" s="4"/>
      <c r="N8" s="4">
        <v>60</v>
      </c>
      <c r="O8" s="20" t="s">
        <v>171</v>
      </c>
      <c r="P8" s="20"/>
      <c r="Q8" s="20">
        <v>87</v>
      </c>
      <c r="R8" s="4" t="s">
        <v>171</v>
      </c>
      <c r="S8" s="4"/>
      <c r="T8" s="4">
        <v>106</v>
      </c>
    </row>
    <row r="9" spans="2:20" x14ac:dyDescent="0.2">
      <c r="B9" s="127"/>
      <c r="C9" s="128"/>
      <c r="D9" s="128" t="s">
        <v>10</v>
      </c>
      <c r="E9" s="128"/>
      <c r="F9" s="69" t="s">
        <v>171</v>
      </c>
      <c r="G9" s="57"/>
      <c r="H9" s="57">
        <v>95</v>
      </c>
      <c r="I9" s="57" t="s">
        <v>171</v>
      </c>
      <c r="J9" s="57"/>
      <c r="K9" s="57">
        <v>52</v>
      </c>
      <c r="L9" s="4" t="s">
        <v>171</v>
      </c>
      <c r="M9" s="4"/>
      <c r="N9" s="4">
        <v>60</v>
      </c>
      <c r="O9" s="20" t="s">
        <v>171</v>
      </c>
      <c r="P9" s="20"/>
      <c r="Q9" s="20">
        <v>87</v>
      </c>
      <c r="R9" s="4" t="s">
        <v>171</v>
      </c>
      <c r="S9" s="4"/>
      <c r="T9" s="4">
        <v>106</v>
      </c>
    </row>
    <row r="10" spans="2:20" x14ac:dyDescent="0.2">
      <c r="B10" s="127"/>
      <c r="C10" s="128"/>
      <c r="D10" s="128" t="s">
        <v>11</v>
      </c>
      <c r="E10" s="128"/>
      <c r="F10" s="69" t="s">
        <v>171</v>
      </c>
      <c r="G10" s="57"/>
      <c r="H10" s="57">
        <v>95</v>
      </c>
      <c r="I10" s="57" t="s">
        <v>171</v>
      </c>
      <c r="J10" s="57"/>
      <c r="K10" s="57">
        <v>52</v>
      </c>
      <c r="L10" s="4" t="s">
        <v>171</v>
      </c>
      <c r="M10" s="4"/>
      <c r="N10" s="4">
        <v>60</v>
      </c>
      <c r="O10" s="20" t="s">
        <v>171</v>
      </c>
      <c r="P10" s="20"/>
      <c r="Q10" s="20">
        <v>87</v>
      </c>
      <c r="R10" s="4" t="s">
        <v>171</v>
      </c>
      <c r="S10" s="4"/>
      <c r="T10" s="4">
        <v>106</v>
      </c>
    </row>
    <row r="11" spans="2:20" x14ac:dyDescent="0.2">
      <c r="B11" s="127"/>
      <c r="C11" s="128"/>
      <c r="D11" s="128" t="s">
        <v>12</v>
      </c>
      <c r="E11" s="128"/>
      <c r="F11" s="69" t="s">
        <v>171</v>
      </c>
      <c r="G11" s="57"/>
      <c r="H11" s="57">
        <v>95</v>
      </c>
      <c r="I11" s="79" t="s">
        <v>171</v>
      </c>
      <c r="J11" s="79"/>
      <c r="K11" s="79">
        <v>52</v>
      </c>
      <c r="L11" s="4" t="s">
        <v>171</v>
      </c>
      <c r="M11" s="4"/>
      <c r="N11" s="4">
        <v>60</v>
      </c>
      <c r="O11" s="20" t="s">
        <v>171</v>
      </c>
      <c r="P11" s="20"/>
      <c r="Q11" s="20">
        <v>87</v>
      </c>
      <c r="R11" s="4" t="s">
        <v>171</v>
      </c>
      <c r="S11" s="4"/>
      <c r="T11" s="4">
        <v>106</v>
      </c>
    </row>
    <row r="12" spans="2:20" x14ac:dyDescent="0.2">
      <c r="B12" s="127"/>
      <c r="C12" s="128"/>
      <c r="D12" s="128" t="s">
        <v>13</v>
      </c>
      <c r="E12" s="128"/>
      <c r="F12" s="80" t="s">
        <v>171</v>
      </c>
      <c r="G12" s="80"/>
      <c r="H12" s="80">
        <v>95</v>
      </c>
      <c r="I12" s="57" t="s">
        <v>171</v>
      </c>
      <c r="J12" s="57"/>
      <c r="K12" s="57">
        <v>52</v>
      </c>
      <c r="L12" s="4" t="s">
        <v>171</v>
      </c>
      <c r="M12" s="4"/>
      <c r="N12" s="4">
        <v>60</v>
      </c>
      <c r="O12" s="20" t="s">
        <v>171</v>
      </c>
      <c r="P12" s="20"/>
      <c r="Q12" s="20">
        <v>98</v>
      </c>
      <c r="R12" s="4" t="s">
        <v>171</v>
      </c>
      <c r="S12" s="4"/>
      <c r="T12" s="4">
        <v>106</v>
      </c>
    </row>
    <row r="13" spans="2:20" x14ac:dyDescent="0.2">
      <c r="B13" s="6" t="s">
        <v>14</v>
      </c>
      <c r="C13" s="4" t="s">
        <v>15</v>
      </c>
      <c r="D13" s="128" t="s">
        <v>16</v>
      </c>
      <c r="E13" s="128"/>
      <c r="F13" s="69"/>
      <c r="G13" s="57"/>
      <c r="H13" s="57"/>
      <c r="I13" s="57" t="s">
        <v>171</v>
      </c>
      <c r="J13" s="57"/>
      <c r="K13" s="57">
        <v>57</v>
      </c>
      <c r="L13" s="4" t="s">
        <v>171</v>
      </c>
      <c r="M13" s="4"/>
      <c r="N13" s="4">
        <v>61</v>
      </c>
      <c r="O13" s="20" t="s">
        <v>171</v>
      </c>
      <c r="P13" s="20"/>
      <c r="Q13" s="20">
        <v>110</v>
      </c>
      <c r="R13" s="4" t="s">
        <v>171</v>
      </c>
      <c r="S13" s="4"/>
      <c r="T13" s="4">
        <v>106</v>
      </c>
    </row>
    <row r="14" spans="2:20" x14ac:dyDescent="0.2">
      <c r="B14" s="127" t="s">
        <v>17</v>
      </c>
      <c r="C14" s="4" t="s">
        <v>18</v>
      </c>
      <c r="D14" s="128" t="s">
        <v>19</v>
      </c>
      <c r="E14" s="128"/>
      <c r="F14" s="69" t="s">
        <v>171</v>
      </c>
      <c r="G14" s="57"/>
      <c r="H14" s="57">
        <v>101</v>
      </c>
      <c r="I14" s="57" t="s">
        <v>215</v>
      </c>
      <c r="J14" s="57"/>
      <c r="K14" s="57">
        <v>58</v>
      </c>
      <c r="L14" s="54" t="s">
        <v>171</v>
      </c>
      <c r="M14" s="54"/>
      <c r="N14" s="54">
        <v>62</v>
      </c>
      <c r="O14" s="20" t="s">
        <v>171</v>
      </c>
      <c r="P14" s="20"/>
      <c r="Q14" s="20">
        <v>107</v>
      </c>
      <c r="R14" s="4" t="s">
        <v>171</v>
      </c>
      <c r="S14" s="4"/>
      <c r="T14" s="4">
        <v>106</v>
      </c>
    </row>
    <row r="15" spans="2:20" x14ac:dyDescent="0.2">
      <c r="B15" s="127"/>
      <c r="C15" s="4"/>
      <c r="D15" s="129" t="s">
        <v>20</v>
      </c>
      <c r="E15" s="129"/>
      <c r="F15" s="70" t="s">
        <v>171</v>
      </c>
      <c r="G15" s="58"/>
      <c r="H15" s="58">
        <v>102</v>
      </c>
      <c r="I15" s="58" t="s">
        <v>215</v>
      </c>
      <c r="J15" s="58"/>
      <c r="K15" s="58">
        <v>58</v>
      </c>
      <c r="L15" s="7" t="s">
        <v>171</v>
      </c>
      <c r="M15" s="7"/>
      <c r="N15" s="7">
        <v>62</v>
      </c>
      <c r="O15" s="22" t="s">
        <v>171</v>
      </c>
      <c r="P15" s="22"/>
      <c r="Q15" s="22">
        <v>107</v>
      </c>
      <c r="R15" s="7" t="s">
        <v>171</v>
      </c>
      <c r="S15" s="7"/>
      <c r="T15" s="4">
        <v>106</v>
      </c>
    </row>
    <row r="16" spans="2:20" x14ac:dyDescent="0.2">
      <c r="B16" s="129" t="s">
        <v>21</v>
      </c>
      <c r="C16" s="128">
        <v>1</v>
      </c>
      <c r="D16" s="6" t="s">
        <v>22</v>
      </c>
      <c r="E16" s="6" t="s">
        <v>23</v>
      </c>
      <c r="F16" s="80" t="s">
        <v>171</v>
      </c>
      <c r="G16" s="80"/>
      <c r="H16" s="80"/>
      <c r="I16" s="80" t="s">
        <v>171</v>
      </c>
      <c r="J16" s="81"/>
      <c r="K16" s="81" t="s">
        <v>270</v>
      </c>
      <c r="L16" s="52"/>
      <c r="M16" s="52" t="s">
        <v>171</v>
      </c>
      <c r="N16" s="52">
        <v>67</v>
      </c>
      <c r="O16" s="22" t="s">
        <v>171</v>
      </c>
      <c r="P16" s="23"/>
      <c r="Q16" s="20">
        <v>112</v>
      </c>
      <c r="R16" s="4" t="s">
        <v>171</v>
      </c>
      <c r="S16" s="4"/>
      <c r="T16" s="4">
        <v>176</v>
      </c>
    </row>
    <row r="17" spans="2:21" x14ac:dyDescent="0.2">
      <c r="B17" s="129"/>
      <c r="C17" s="128"/>
      <c r="D17" s="6" t="s">
        <v>24</v>
      </c>
      <c r="E17" s="6" t="s">
        <v>25</v>
      </c>
      <c r="F17" s="79" t="s">
        <v>171</v>
      </c>
      <c r="G17" s="79"/>
      <c r="H17" s="79">
        <v>94</v>
      </c>
      <c r="I17" s="80" t="s">
        <v>171</v>
      </c>
      <c r="J17" s="81"/>
      <c r="K17" s="81" t="s">
        <v>270</v>
      </c>
      <c r="L17" s="54" t="s">
        <v>171</v>
      </c>
      <c r="M17" s="54"/>
      <c r="N17" s="54">
        <v>68</v>
      </c>
      <c r="O17" s="22" t="s">
        <v>171</v>
      </c>
      <c r="P17" s="23"/>
      <c r="Q17" s="20">
        <v>112</v>
      </c>
      <c r="R17" s="4" t="s">
        <v>171</v>
      </c>
      <c r="S17" s="4"/>
      <c r="T17" s="4">
        <v>176</v>
      </c>
    </row>
    <row r="18" spans="2:21" x14ac:dyDescent="0.2">
      <c r="B18" s="129"/>
      <c r="C18" s="128"/>
      <c r="D18" s="6" t="s">
        <v>26</v>
      </c>
      <c r="E18" s="6" t="s">
        <v>27</v>
      </c>
      <c r="F18" s="69" t="s">
        <v>171</v>
      </c>
      <c r="G18" s="57"/>
      <c r="H18" s="57">
        <v>94</v>
      </c>
      <c r="I18" s="57" t="s">
        <v>171</v>
      </c>
      <c r="J18" s="57"/>
      <c r="K18" s="57">
        <v>88</v>
      </c>
      <c r="L18" s="4" t="s">
        <v>171</v>
      </c>
      <c r="M18" s="4"/>
      <c r="N18" s="4">
        <v>67</v>
      </c>
      <c r="O18" s="22" t="s">
        <v>171</v>
      </c>
      <c r="P18" s="23"/>
      <c r="Q18" s="20">
        <v>112</v>
      </c>
      <c r="R18" s="4" t="s">
        <v>171</v>
      </c>
      <c r="S18" s="4"/>
      <c r="T18" s="4">
        <v>176</v>
      </c>
    </row>
    <row r="19" spans="2:21" x14ac:dyDescent="0.2">
      <c r="B19" s="129"/>
      <c r="C19" s="128"/>
      <c r="D19" s="6" t="s">
        <v>28</v>
      </c>
      <c r="E19" s="8">
        <v>0.8</v>
      </c>
      <c r="F19" s="49" t="s">
        <v>171</v>
      </c>
      <c r="G19" s="49"/>
      <c r="H19" s="58">
        <v>93</v>
      </c>
      <c r="I19" s="49" t="s">
        <v>171</v>
      </c>
      <c r="J19" s="49"/>
      <c r="K19" s="57">
        <v>88</v>
      </c>
      <c r="L19" s="49" t="s">
        <v>171</v>
      </c>
      <c r="M19" s="49"/>
      <c r="N19" s="7">
        <v>67</v>
      </c>
      <c r="O19" s="22" t="s">
        <v>171</v>
      </c>
      <c r="P19" s="8"/>
      <c r="Q19" s="20">
        <v>112</v>
      </c>
      <c r="R19" s="49" t="s">
        <v>171</v>
      </c>
      <c r="S19" s="49"/>
      <c r="T19" s="4">
        <v>176</v>
      </c>
    </row>
    <row r="20" spans="2:21" x14ac:dyDescent="0.2">
      <c r="B20" s="129"/>
      <c r="C20" s="128"/>
      <c r="D20" s="6" t="s">
        <v>29</v>
      </c>
      <c r="E20" s="8">
        <v>0.99</v>
      </c>
      <c r="F20" s="82"/>
      <c r="G20" s="82" t="s">
        <v>171</v>
      </c>
      <c r="H20" s="83">
        <v>94</v>
      </c>
      <c r="I20" s="82"/>
      <c r="J20" s="82" t="s">
        <v>171</v>
      </c>
      <c r="K20" s="60" t="s">
        <v>271</v>
      </c>
      <c r="L20" s="49" t="s">
        <v>171</v>
      </c>
      <c r="M20" s="49"/>
      <c r="N20" s="7">
        <v>67</v>
      </c>
      <c r="O20" s="22" t="s">
        <v>171</v>
      </c>
      <c r="P20" s="8"/>
      <c r="Q20" s="20">
        <v>112</v>
      </c>
      <c r="R20" s="49" t="s">
        <v>171</v>
      </c>
      <c r="S20" s="49"/>
      <c r="T20" s="4">
        <v>176</v>
      </c>
    </row>
    <row r="21" spans="2:21" ht="25.5" x14ac:dyDescent="0.2">
      <c r="B21" s="129"/>
      <c r="C21" s="128"/>
      <c r="D21" s="5" t="s">
        <v>30</v>
      </c>
      <c r="E21" s="6" t="s">
        <v>31</v>
      </c>
      <c r="F21" s="49" t="s">
        <v>171</v>
      </c>
      <c r="G21" s="49"/>
      <c r="H21" s="58">
        <v>93</v>
      </c>
      <c r="I21" s="82" t="s">
        <v>171</v>
      </c>
      <c r="J21" s="82" t="s">
        <v>269</v>
      </c>
      <c r="K21" s="60" t="s">
        <v>271</v>
      </c>
      <c r="L21" s="4"/>
      <c r="M21" s="4" t="s">
        <v>171</v>
      </c>
      <c r="N21" s="4">
        <v>67</v>
      </c>
      <c r="O21" s="20" t="s">
        <v>171</v>
      </c>
      <c r="P21" s="23"/>
      <c r="Q21" s="20">
        <v>112</v>
      </c>
      <c r="R21" s="4" t="s">
        <v>171</v>
      </c>
      <c r="S21" s="4"/>
      <c r="T21" s="4">
        <v>176</v>
      </c>
    </row>
    <row r="22" spans="2:21" ht="25.5" x14ac:dyDescent="0.2">
      <c r="B22" s="129"/>
      <c r="C22" s="128"/>
      <c r="D22" s="5" t="s">
        <v>32</v>
      </c>
      <c r="E22" s="6" t="s">
        <v>33</v>
      </c>
      <c r="F22" s="69" t="s">
        <v>171</v>
      </c>
      <c r="G22" s="57"/>
      <c r="H22" s="58">
        <v>93</v>
      </c>
      <c r="I22" s="80" t="s">
        <v>171</v>
      </c>
      <c r="J22" s="80"/>
      <c r="K22" s="80"/>
      <c r="L22" s="4"/>
      <c r="M22" s="4"/>
      <c r="N22" s="4"/>
      <c r="O22" s="20" t="s">
        <v>171</v>
      </c>
      <c r="P22" s="23"/>
      <c r="Q22" s="20">
        <v>112</v>
      </c>
      <c r="R22" s="4" t="s">
        <v>171</v>
      </c>
      <c r="S22" s="4"/>
      <c r="T22" s="4">
        <v>177</v>
      </c>
    </row>
    <row r="23" spans="2:21" x14ac:dyDescent="0.2">
      <c r="B23" s="129"/>
      <c r="C23" s="128"/>
      <c r="D23" s="6" t="s">
        <v>34</v>
      </c>
      <c r="E23" s="6" t="s">
        <v>35</v>
      </c>
      <c r="F23" s="87"/>
      <c r="G23" s="87"/>
      <c r="H23" s="87"/>
      <c r="I23" s="57" t="s">
        <v>171</v>
      </c>
      <c r="J23" s="57"/>
      <c r="K23" s="57">
        <v>88</v>
      </c>
      <c r="L23" s="4" t="s">
        <v>171</v>
      </c>
      <c r="M23" s="4"/>
      <c r="N23" s="4">
        <v>67</v>
      </c>
      <c r="O23" s="20" t="s">
        <v>171</v>
      </c>
      <c r="P23" s="23"/>
      <c r="Q23" s="20">
        <v>112</v>
      </c>
      <c r="R23" s="4" t="s">
        <v>171</v>
      </c>
      <c r="S23" s="4"/>
      <c r="T23" s="4">
        <v>176</v>
      </c>
    </row>
    <row r="24" spans="2:21" ht="25.5" x14ac:dyDescent="0.2">
      <c r="B24" s="129"/>
      <c r="C24" s="128"/>
      <c r="D24" s="6" t="s">
        <v>36</v>
      </c>
      <c r="E24" s="6" t="s">
        <v>37</v>
      </c>
      <c r="F24" s="87"/>
      <c r="G24" s="87"/>
      <c r="H24" s="87"/>
      <c r="I24" s="57" t="s">
        <v>171</v>
      </c>
      <c r="J24" s="57"/>
      <c r="K24" s="57">
        <v>88</v>
      </c>
      <c r="L24" s="4" t="s">
        <v>171</v>
      </c>
      <c r="M24" s="4"/>
      <c r="N24" s="4">
        <v>67</v>
      </c>
      <c r="O24" s="20" t="s">
        <v>171</v>
      </c>
      <c r="P24" s="23"/>
      <c r="Q24" s="20">
        <v>112</v>
      </c>
      <c r="R24" s="4" t="s">
        <v>171</v>
      </c>
      <c r="S24" s="4"/>
      <c r="T24" s="4">
        <v>176</v>
      </c>
    </row>
    <row r="25" spans="2:21" ht="25.5" x14ac:dyDescent="0.2">
      <c r="B25" s="129"/>
      <c r="C25" s="128"/>
      <c r="D25" s="6" t="s">
        <v>38</v>
      </c>
      <c r="E25" s="6" t="s">
        <v>39</v>
      </c>
      <c r="F25" s="87"/>
      <c r="G25" s="87"/>
      <c r="H25" s="87"/>
      <c r="I25" s="57" t="s">
        <v>171</v>
      </c>
      <c r="J25" s="57"/>
      <c r="K25" s="57">
        <v>88</v>
      </c>
      <c r="L25" s="4" t="s">
        <v>171</v>
      </c>
      <c r="M25" s="4"/>
      <c r="N25" s="4">
        <v>67</v>
      </c>
      <c r="O25" s="20" t="s">
        <v>171</v>
      </c>
      <c r="P25" s="23"/>
      <c r="Q25" s="20">
        <v>112</v>
      </c>
      <c r="R25" s="4" t="s">
        <v>171</v>
      </c>
      <c r="S25" s="4"/>
      <c r="T25" s="4">
        <v>176</v>
      </c>
    </row>
    <row r="26" spans="2:21" x14ac:dyDescent="0.2">
      <c r="B26" s="129"/>
      <c r="C26" s="128"/>
      <c r="D26" s="6" t="s">
        <v>40</v>
      </c>
      <c r="E26" s="6" t="s">
        <v>41</v>
      </c>
      <c r="F26" s="87"/>
      <c r="G26" s="87"/>
      <c r="H26" s="87"/>
      <c r="I26" s="80" t="s">
        <v>171</v>
      </c>
      <c r="J26" s="80"/>
      <c r="K26" s="80"/>
      <c r="L26" s="4" t="s">
        <v>171</v>
      </c>
      <c r="M26" s="4"/>
      <c r="N26" s="4">
        <v>67</v>
      </c>
      <c r="O26" s="20" t="s">
        <v>171</v>
      </c>
      <c r="P26" s="23"/>
      <c r="Q26" s="20">
        <v>112</v>
      </c>
      <c r="R26" s="4" t="s">
        <v>171</v>
      </c>
      <c r="S26" s="4"/>
      <c r="T26" s="4">
        <v>176</v>
      </c>
    </row>
    <row r="27" spans="2:21" ht="38.25" x14ac:dyDescent="0.2">
      <c r="B27" s="129"/>
      <c r="C27" s="128"/>
      <c r="D27" s="6" t="s">
        <v>42</v>
      </c>
      <c r="E27" s="6" t="s">
        <v>43</v>
      </c>
      <c r="F27" s="87"/>
      <c r="G27" s="87"/>
      <c r="H27" s="87"/>
      <c r="I27" s="57"/>
      <c r="J27" s="57" t="s">
        <v>171</v>
      </c>
      <c r="K27" s="57">
        <v>88</v>
      </c>
      <c r="L27" s="4" t="s">
        <v>171</v>
      </c>
      <c r="M27" s="4"/>
      <c r="N27" s="4">
        <v>67</v>
      </c>
      <c r="O27" s="20" t="s">
        <v>171</v>
      </c>
      <c r="P27" s="23"/>
      <c r="Q27" s="20">
        <v>112</v>
      </c>
      <c r="R27" s="4" t="s">
        <v>171</v>
      </c>
      <c r="S27" s="4"/>
      <c r="T27" s="4">
        <v>176</v>
      </c>
    </row>
    <row r="28" spans="2:21" ht="38.25" x14ac:dyDescent="0.2">
      <c r="B28" s="129"/>
      <c r="C28" s="128"/>
      <c r="D28" s="6" t="s">
        <v>44</v>
      </c>
      <c r="E28" s="6" t="s">
        <v>45</v>
      </c>
      <c r="F28" s="87"/>
      <c r="G28" s="87"/>
      <c r="H28" s="87"/>
      <c r="I28" s="80" t="s">
        <v>171</v>
      </c>
      <c r="J28" s="80"/>
      <c r="K28" s="80"/>
      <c r="L28" s="4"/>
      <c r="M28" s="4"/>
      <c r="N28" s="4"/>
      <c r="O28" s="20" t="s">
        <v>171</v>
      </c>
      <c r="P28" s="23"/>
      <c r="Q28" s="20">
        <v>112</v>
      </c>
      <c r="R28" s="4" t="s">
        <v>171</v>
      </c>
      <c r="S28" s="4"/>
      <c r="T28" s="4">
        <v>177</v>
      </c>
    </row>
    <row r="29" spans="2:21" x14ac:dyDescent="0.2">
      <c r="B29" s="129" t="s">
        <v>46</v>
      </c>
      <c r="C29" s="128">
        <v>1</v>
      </c>
      <c r="D29" s="6" t="s">
        <v>22</v>
      </c>
      <c r="E29" s="6" t="s">
        <v>47</v>
      </c>
      <c r="F29" s="69" t="s">
        <v>171</v>
      </c>
      <c r="G29" s="57"/>
      <c r="H29" s="57">
        <v>103</v>
      </c>
      <c r="I29" s="57" t="s">
        <v>171</v>
      </c>
      <c r="J29" s="59"/>
      <c r="K29" s="57" t="s">
        <v>272</v>
      </c>
      <c r="L29" s="4" t="s">
        <v>171</v>
      </c>
      <c r="M29" s="4"/>
      <c r="N29" s="4">
        <v>70</v>
      </c>
      <c r="O29" s="20" t="s">
        <v>171</v>
      </c>
      <c r="P29" s="23"/>
      <c r="Q29" s="20">
        <v>116</v>
      </c>
      <c r="R29" s="4" t="s">
        <v>171</v>
      </c>
      <c r="S29" s="4"/>
      <c r="T29" s="4">
        <v>121</v>
      </c>
    </row>
    <row r="30" spans="2:21" x14ac:dyDescent="0.2">
      <c r="B30" s="129"/>
      <c r="C30" s="128"/>
      <c r="D30" s="6" t="s">
        <v>24</v>
      </c>
      <c r="E30" s="6" t="s">
        <v>48</v>
      </c>
      <c r="F30" s="69" t="s">
        <v>171</v>
      </c>
      <c r="G30" s="57"/>
      <c r="H30" s="57">
        <v>103</v>
      </c>
      <c r="I30" s="57" t="s">
        <v>171</v>
      </c>
      <c r="J30" s="59"/>
      <c r="K30" s="57" t="s">
        <v>272</v>
      </c>
      <c r="L30" s="52"/>
      <c r="M30" s="52" t="s">
        <v>171</v>
      </c>
      <c r="N30" s="52">
        <v>70</v>
      </c>
      <c r="O30" s="20" t="s">
        <v>171</v>
      </c>
      <c r="P30" s="23"/>
      <c r="Q30" s="20">
        <v>116</v>
      </c>
      <c r="R30" s="54" t="s">
        <v>171</v>
      </c>
      <c r="S30" s="54"/>
      <c r="T30" s="54">
        <v>121</v>
      </c>
      <c r="U30" s="72"/>
    </row>
    <row r="31" spans="2:21" x14ac:dyDescent="0.2">
      <c r="B31" s="129"/>
      <c r="C31" s="128"/>
      <c r="D31" s="6" t="s">
        <v>26</v>
      </c>
      <c r="E31" s="6" t="s">
        <v>27</v>
      </c>
      <c r="F31" s="69" t="s">
        <v>171</v>
      </c>
      <c r="G31" s="59"/>
      <c r="H31" s="59">
        <v>106</v>
      </c>
      <c r="I31" s="57" t="s">
        <v>171</v>
      </c>
      <c r="J31" s="59"/>
      <c r="K31" s="57" t="s">
        <v>272</v>
      </c>
      <c r="L31" s="4" t="s">
        <v>171</v>
      </c>
      <c r="M31" s="4"/>
      <c r="N31" s="4">
        <v>70</v>
      </c>
      <c r="O31" s="20" t="s">
        <v>171</v>
      </c>
      <c r="P31" s="23"/>
      <c r="Q31" s="20">
        <v>116</v>
      </c>
      <c r="R31" s="4" t="s">
        <v>171</v>
      </c>
      <c r="S31" s="4"/>
      <c r="T31" s="4">
        <v>121</v>
      </c>
    </row>
    <row r="32" spans="2:21" x14ac:dyDescent="0.2">
      <c r="B32" s="129"/>
      <c r="C32" s="128"/>
      <c r="D32" s="6" t="s">
        <v>49</v>
      </c>
      <c r="E32" s="6">
        <v>3</v>
      </c>
      <c r="F32" s="69" t="s">
        <v>171</v>
      </c>
      <c r="G32" s="59"/>
      <c r="H32" s="59">
        <v>106</v>
      </c>
      <c r="I32" s="57" t="s">
        <v>171</v>
      </c>
      <c r="J32" s="59"/>
      <c r="K32" s="57" t="s">
        <v>272</v>
      </c>
      <c r="L32" s="4" t="s">
        <v>171</v>
      </c>
      <c r="M32" s="4"/>
      <c r="N32" s="4">
        <v>70</v>
      </c>
      <c r="O32" s="20" t="s">
        <v>171</v>
      </c>
      <c r="P32" s="23"/>
      <c r="Q32" s="20">
        <v>116</v>
      </c>
      <c r="R32" s="4" t="s">
        <v>171</v>
      </c>
      <c r="S32" s="4"/>
      <c r="T32" s="4">
        <v>121</v>
      </c>
    </row>
    <row r="33" spans="2:21" x14ac:dyDescent="0.2">
      <c r="B33" s="129"/>
      <c r="C33" s="128"/>
      <c r="D33" s="9" t="s">
        <v>50</v>
      </c>
      <c r="E33" s="6" t="s">
        <v>212</v>
      </c>
      <c r="F33" s="69" t="s">
        <v>171</v>
      </c>
      <c r="G33" s="59"/>
      <c r="H33" s="59">
        <v>103</v>
      </c>
      <c r="I33" s="57" t="s">
        <v>171</v>
      </c>
      <c r="J33" s="59"/>
      <c r="K33" s="57" t="s">
        <v>272</v>
      </c>
      <c r="L33" s="4" t="s">
        <v>171</v>
      </c>
      <c r="M33" s="4"/>
      <c r="N33" s="4">
        <v>70</v>
      </c>
      <c r="O33" s="61" t="s">
        <v>171</v>
      </c>
      <c r="P33" s="61"/>
      <c r="Q33" s="61">
        <v>116</v>
      </c>
      <c r="R33" s="4" t="s">
        <v>171</v>
      </c>
      <c r="S33" s="4"/>
      <c r="T33" s="4">
        <v>121</v>
      </c>
    </row>
    <row r="34" spans="2:21" x14ac:dyDescent="0.2">
      <c r="B34" s="129"/>
      <c r="C34" s="128"/>
      <c r="D34" s="5" t="s">
        <v>51</v>
      </c>
      <c r="E34" s="6" t="s">
        <v>52</v>
      </c>
      <c r="F34" s="87"/>
      <c r="G34" s="85"/>
      <c r="H34" s="85"/>
      <c r="I34" s="57" t="s">
        <v>171</v>
      </c>
      <c r="J34" s="59"/>
      <c r="K34" s="57" t="s">
        <v>272</v>
      </c>
      <c r="L34" s="4" t="s">
        <v>171</v>
      </c>
      <c r="M34" s="4"/>
      <c r="N34" s="4">
        <v>70</v>
      </c>
      <c r="O34" s="20" t="s">
        <v>171</v>
      </c>
      <c r="P34" s="23"/>
      <c r="Q34" s="20">
        <v>116</v>
      </c>
      <c r="R34" s="54" t="s">
        <v>171</v>
      </c>
      <c r="S34" s="54"/>
      <c r="T34" s="54">
        <v>145</v>
      </c>
    </row>
    <row r="35" spans="2:21" x14ac:dyDescent="0.2">
      <c r="B35" s="129"/>
      <c r="C35" s="128"/>
      <c r="D35" s="6" t="s">
        <v>53</v>
      </c>
      <c r="E35" s="6" t="s">
        <v>54</v>
      </c>
      <c r="F35" s="87"/>
      <c r="G35" s="85"/>
      <c r="H35" s="85"/>
      <c r="I35" s="57" t="s">
        <v>171</v>
      </c>
      <c r="J35" s="59"/>
      <c r="K35" s="57" t="s">
        <v>272</v>
      </c>
      <c r="L35" s="54" t="s">
        <v>171</v>
      </c>
      <c r="M35" s="54"/>
      <c r="N35" s="54">
        <v>70</v>
      </c>
      <c r="O35" s="20" t="s">
        <v>171</v>
      </c>
      <c r="P35" s="23"/>
      <c r="Q35" s="20">
        <v>116</v>
      </c>
      <c r="R35" s="4" t="s">
        <v>171</v>
      </c>
      <c r="S35" s="4"/>
      <c r="T35" s="4">
        <v>143</v>
      </c>
    </row>
    <row r="36" spans="2:21" ht="25.5" x14ac:dyDescent="0.2">
      <c r="B36" s="129"/>
      <c r="C36" s="128"/>
      <c r="D36" s="5" t="s">
        <v>55</v>
      </c>
      <c r="E36" s="6" t="s">
        <v>56</v>
      </c>
      <c r="F36" s="87"/>
      <c r="G36" s="85"/>
      <c r="H36" s="85"/>
      <c r="I36" s="57" t="s">
        <v>171</v>
      </c>
      <c r="J36" s="59"/>
      <c r="K36" s="57" t="s">
        <v>272</v>
      </c>
      <c r="L36" s="4" t="s">
        <v>171</v>
      </c>
      <c r="M36" s="4"/>
      <c r="N36" s="4">
        <v>71</v>
      </c>
      <c r="O36" s="20" t="s">
        <v>171</v>
      </c>
      <c r="P36" s="23"/>
      <c r="Q36" s="20">
        <v>116</v>
      </c>
      <c r="R36" s="4" t="s">
        <v>171</v>
      </c>
      <c r="S36" s="4"/>
      <c r="T36" s="4">
        <v>123</v>
      </c>
    </row>
    <row r="37" spans="2:21" x14ac:dyDescent="0.2">
      <c r="B37" s="129"/>
      <c r="C37" s="128"/>
      <c r="D37" s="6" t="s">
        <v>57</v>
      </c>
      <c r="E37" s="6" t="s">
        <v>58</v>
      </c>
      <c r="F37" s="87"/>
      <c r="G37" s="85"/>
      <c r="H37" s="85"/>
      <c r="I37" s="57" t="s">
        <v>171</v>
      </c>
      <c r="J37" s="59"/>
      <c r="K37" s="57" t="s">
        <v>272</v>
      </c>
      <c r="L37" s="4" t="s">
        <v>171</v>
      </c>
      <c r="M37" s="4"/>
      <c r="N37" s="4">
        <v>70</v>
      </c>
      <c r="O37" s="20" t="s">
        <v>171</v>
      </c>
      <c r="P37" s="23"/>
      <c r="Q37" s="20">
        <v>116</v>
      </c>
      <c r="R37" s="4" t="s">
        <v>171</v>
      </c>
      <c r="S37" s="4"/>
      <c r="T37" s="4">
        <v>121</v>
      </c>
    </row>
    <row r="38" spans="2:21" x14ac:dyDescent="0.2">
      <c r="B38" s="129"/>
      <c r="C38" s="128"/>
      <c r="D38" s="5" t="s">
        <v>59</v>
      </c>
      <c r="E38" s="10">
        <v>0.7090277777777777</v>
      </c>
      <c r="F38" s="87"/>
      <c r="G38" s="85"/>
      <c r="H38" s="85"/>
      <c r="I38" s="50" t="s">
        <v>171</v>
      </c>
      <c r="J38" s="10"/>
      <c r="K38" s="57" t="s">
        <v>272</v>
      </c>
      <c r="L38" s="50" t="s">
        <v>171</v>
      </c>
      <c r="M38" s="50"/>
      <c r="N38" s="4">
        <v>70</v>
      </c>
      <c r="O38" s="20" t="s">
        <v>171</v>
      </c>
      <c r="P38" s="10"/>
      <c r="Q38" s="20">
        <v>116</v>
      </c>
      <c r="R38" s="50" t="s">
        <v>171</v>
      </c>
      <c r="S38" s="73"/>
      <c r="T38" s="54">
        <v>123</v>
      </c>
      <c r="U38" s="72"/>
    </row>
    <row r="39" spans="2:21" x14ac:dyDescent="0.2">
      <c r="B39" s="129"/>
      <c r="C39" s="128"/>
      <c r="D39" s="6" t="s">
        <v>60</v>
      </c>
      <c r="E39" s="6" t="s">
        <v>61</v>
      </c>
      <c r="F39" s="90"/>
      <c r="G39" s="86"/>
      <c r="H39" s="86"/>
      <c r="I39" s="57" t="s">
        <v>171</v>
      </c>
      <c r="J39" s="59"/>
      <c r="K39" s="57" t="s">
        <v>272</v>
      </c>
      <c r="L39" s="54" t="s">
        <v>171</v>
      </c>
      <c r="M39" s="54"/>
      <c r="N39" s="54">
        <v>70</v>
      </c>
      <c r="O39" s="20" t="s">
        <v>171</v>
      </c>
      <c r="P39" s="23"/>
      <c r="Q39" s="20">
        <v>116</v>
      </c>
      <c r="R39" s="54" t="s">
        <v>171</v>
      </c>
      <c r="S39" s="54"/>
      <c r="T39" s="54">
        <v>145</v>
      </c>
    </row>
    <row r="40" spans="2:21" x14ac:dyDescent="0.2">
      <c r="B40" s="129"/>
      <c r="C40" s="128"/>
      <c r="D40" s="6" t="s">
        <v>62</v>
      </c>
      <c r="E40" s="6" t="s">
        <v>63</v>
      </c>
      <c r="F40" s="87"/>
      <c r="G40" s="85"/>
      <c r="H40" s="85"/>
      <c r="I40" s="57" t="s">
        <v>171</v>
      </c>
      <c r="J40" s="59"/>
      <c r="K40" s="57" t="s">
        <v>272</v>
      </c>
      <c r="L40" s="4" t="s">
        <v>215</v>
      </c>
      <c r="M40" s="4"/>
      <c r="N40" s="4">
        <v>70</v>
      </c>
      <c r="O40" s="20" t="s">
        <v>171</v>
      </c>
      <c r="P40" s="23"/>
      <c r="Q40" s="20">
        <v>116</v>
      </c>
      <c r="R40" s="4" t="s">
        <v>171</v>
      </c>
      <c r="S40" s="4"/>
      <c r="T40" s="4">
        <v>121</v>
      </c>
    </row>
    <row r="41" spans="2:21" x14ac:dyDescent="0.2">
      <c r="B41" s="129"/>
      <c r="C41" s="128"/>
      <c r="D41" s="6" t="s">
        <v>64</v>
      </c>
      <c r="E41" s="6" t="s">
        <v>65</v>
      </c>
      <c r="F41" s="69" t="s">
        <v>171</v>
      </c>
      <c r="G41" s="59"/>
      <c r="H41" s="59">
        <v>103</v>
      </c>
      <c r="I41" s="57" t="s">
        <v>171</v>
      </c>
      <c r="J41" s="59"/>
      <c r="K41" s="57" t="s">
        <v>272</v>
      </c>
      <c r="L41" s="4" t="s">
        <v>171</v>
      </c>
      <c r="M41" s="4"/>
      <c r="N41" s="4">
        <v>70</v>
      </c>
      <c r="O41" s="20" t="s">
        <v>171</v>
      </c>
      <c r="P41" s="23"/>
      <c r="Q41" s="20">
        <v>116</v>
      </c>
      <c r="R41" s="4" t="s">
        <v>171</v>
      </c>
      <c r="S41" s="4"/>
      <c r="T41" s="4">
        <v>121</v>
      </c>
    </row>
    <row r="42" spans="2:21" x14ac:dyDescent="0.2">
      <c r="B42" s="129"/>
      <c r="C42" s="128"/>
      <c r="D42" s="6" t="s">
        <v>66</v>
      </c>
      <c r="E42" s="6" t="s">
        <v>67</v>
      </c>
      <c r="F42" s="69" t="s">
        <v>171</v>
      </c>
      <c r="G42" s="59"/>
      <c r="H42" s="59">
        <v>103</v>
      </c>
      <c r="I42" s="57" t="s">
        <v>171</v>
      </c>
      <c r="J42" s="59"/>
      <c r="K42" s="57" t="s">
        <v>272</v>
      </c>
      <c r="L42" s="4" t="s">
        <v>171</v>
      </c>
      <c r="M42" s="4"/>
      <c r="N42" s="4">
        <v>70</v>
      </c>
      <c r="O42" s="20" t="s">
        <v>171</v>
      </c>
      <c r="P42" s="23"/>
      <c r="Q42" s="20">
        <v>116</v>
      </c>
      <c r="R42" s="4" t="s">
        <v>171</v>
      </c>
      <c r="S42" s="4"/>
      <c r="T42" s="4">
        <v>121</v>
      </c>
    </row>
    <row r="43" spans="2:21" x14ac:dyDescent="0.2">
      <c r="B43" s="129"/>
      <c r="C43" s="128"/>
      <c r="D43" s="130" t="s">
        <v>68</v>
      </c>
      <c r="E43" s="130"/>
      <c r="F43" s="69" t="s">
        <v>171</v>
      </c>
      <c r="G43" s="59"/>
      <c r="H43" s="59">
        <v>103</v>
      </c>
      <c r="I43" s="57" t="s">
        <v>171</v>
      </c>
      <c r="J43" s="59"/>
      <c r="K43" s="57" t="s">
        <v>272</v>
      </c>
      <c r="L43" s="4" t="s">
        <v>171</v>
      </c>
      <c r="M43" s="4"/>
      <c r="N43" s="4">
        <v>70</v>
      </c>
      <c r="O43" s="20" t="s">
        <v>171</v>
      </c>
      <c r="P43" s="23"/>
      <c r="Q43" s="20">
        <v>116</v>
      </c>
      <c r="R43" s="4" t="s">
        <v>171</v>
      </c>
      <c r="S43" s="4"/>
      <c r="T43" s="4">
        <v>140</v>
      </c>
    </row>
    <row r="44" spans="2:21" x14ac:dyDescent="0.2">
      <c r="B44" s="129"/>
      <c r="C44" s="128"/>
      <c r="D44" s="130" t="s">
        <v>69</v>
      </c>
      <c r="E44" s="130"/>
      <c r="F44" s="69" t="s">
        <v>171</v>
      </c>
      <c r="G44" s="59"/>
      <c r="H44" s="59">
        <v>103</v>
      </c>
      <c r="I44" s="57" t="s">
        <v>171</v>
      </c>
      <c r="J44" s="59"/>
      <c r="K44" s="57" t="s">
        <v>272</v>
      </c>
      <c r="L44" s="4" t="s">
        <v>171</v>
      </c>
      <c r="M44" s="4"/>
      <c r="N44" s="4">
        <v>70</v>
      </c>
      <c r="O44" s="20" t="s">
        <v>171</v>
      </c>
      <c r="P44" s="23"/>
      <c r="Q44" s="20">
        <v>116</v>
      </c>
      <c r="R44" s="4" t="s">
        <v>171</v>
      </c>
      <c r="S44" s="4"/>
      <c r="T44" s="4">
        <v>121</v>
      </c>
    </row>
    <row r="45" spans="2:21" ht="25.5" x14ac:dyDescent="0.2">
      <c r="B45" s="129"/>
      <c r="C45" s="128"/>
      <c r="D45" s="6" t="s">
        <v>70</v>
      </c>
      <c r="E45" s="6" t="s">
        <v>71</v>
      </c>
      <c r="F45" s="87"/>
      <c r="G45" s="85"/>
      <c r="H45" s="85"/>
      <c r="I45" s="57" t="s">
        <v>171</v>
      </c>
      <c r="J45" s="59"/>
      <c r="K45" s="57" t="s">
        <v>272</v>
      </c>
      <c r="L45" s="4" t="s">
        <v>171</v>
      </c>
      <c r="M45" s="4"/>
      <c r="N45" s="4">
        <v>70</v>
      </c>
      <c r="O45" s="20" t="s">
        <v>171</v>
      </c>
      <c r="P45" s="23"/>
      <c r="Q45" s="20">
        <v>116</v>
      </c>
      <c r="R45" s="54" t="s">
        <v>171</v>
      </c>
      <c r="S45" s="54"/>
      <c r="T45" s="54">
        <v>145</v>
      </c>
    </row>
    <row r="46" spans="2:21" ht="25.5" x14ac:dyDescent="0.2">
      <c r="B46" s="129"/>
      <c r="C46" s="128"/>
      <c r="D46" s="6" t="s">
        <v>72</v>
      </c>
      <c r="E46" s="6" t="s">
        <v>73</v>
      </c>
      <c r="F46" s="69" t="s">
        <v>171</v>
      </c>
      <c r="G46" s="59"/>
      <c r="H46" s="59">
        <v>103</v>
      </c>
      <c r="I46" s="57" t="s">
        <v>171</v>
      </c>
      <c r="J46" s="59"/>
      <c r="K46" s="57" t="s">
        <v>272</v>
      </c>
      <c r="L46" s="4" t="s">
        <v>171</v>
      </c>
      <c r="M46" s="4"/>
      <c r="N46" s="4">
        <v>70</v>
      </c>
      <c r="O46" s="20" t="s">
        <v>171</v>
      </c>
      <c r="P46" s="23"/>
      <c r="Q46" s="20">
        <v>116</v>
      </c>
      <c r="R46" s="4" t="s">
        <v>171</v>
      </c>
      <c r="S46" s="4"/>
      <c r="T46" s="4">
        <v>121</v>
      </c>
    </row>
    <row r="47" spans="2:21" ht="29.25" customHeight="1" x14ac:dyDescent="0.2">
      <c r="B47" s="129"/>
      <c r="C47" s="128"/>
      <c r="D47" s="53" t="s">
        <v>74</v>
      </c>
      <c r="E47" s="53" t="s">
        <v>75</v>
      </c>
      <c r="F47" s="69" t="s">
        <v>171</v>
      </c>
      <c r="G47" s="59"/>
      <c r="H47" s="59">
        <v>103</v>
      </c>
      <c r="I47" s="57" t="s">
        <v>171</v>
      </c>
      <c r="J47" s="59"/>
      <c r="K47" s="57" t="s">
        <v>272</v>
      </c>
      <c r="L47" s="4" t="s">
        <v>171</v>
      </c>
      <c r="M47" s="4"/>
      <c r="N47" s="4">
        <v>70</v>
      </c>
      <c r="O47" s="20" t="s">
        <v>171</v>
      </c>
      <c r="P47" s="23"/>
      <c r="Q47" s="20">
        <v>116</v>
      </c>
      <c r="R47" s="4" t="s">
        <v>171</v>
      </c>
      <c r="S47" s="4"/>
      <c r="T47" s="4">
        <v>121</v>
      </c>
    </row>
    <row r="48" spans="2:21" ht="25.5" x14ac:dyDescent="0.2">
      <c r="B48" s="129"/>
      <c r="C48" s="128"/>
      <c r="D48" s="130" t="s">
        <v>76</v>
      </c>
      <c r="E48" s="6" t="s">
        <v>77</v>
      </c>
      <c r="F48" s="69" t="s">
        <v>171</v>
      </c>
      <c r="G48" s="59"/>
      <c r="H48" s="59">
        <v>104</v>
      </c>
      <c r="I48" s="57" t="s">
        <v>171</v>
      </c>
      <c r="J48" s="59"/>
      <c r="K48" s="57" t="s">
        <v>272</v>
      </c>
      <c r="L48" s="4" t="s">
        <v>171</v>
      </c>
      <c r="M48" s="4"/>
      <c r="N48" s="4">
        <v>71</v>
      </c>
      <c r="O48" s="20" t="s">
        <v>171</v>
      </c>
      <c r="P48" s="23"/>
      <c r="Q48" s="20">
        <v>116</v>
      </c>
      <c r="R48" s="4" t="s">
        <v>171</v>
      </c>
      <c r="S48" s="4"/>
      <c r="T48" s="4">
        <v>132</v>
      </c>
    </row>
    <row r="49" spans="2:20" ht="51" x14ac:dyDescent="0.2">
      <c r="B49" s="129"/>
      <c r="C49" s="128"/>
      <c r="D49" s="130"/>
      <c r="E49" s="6" t="s">
        <v>78</v>
      </c>
      <c r="F49" s="69" t="s">
        <v>171</v>
      </c>
      <c r="G49" s="59"/>
      <c r="H49" s="59">
        <v>108</v>
      </c>
      <c r="I49" s="57" t="s">
        <v>171</v>
      </c>
      <c r="J49" s="59"/>
      <c r="K49" s="57" t="s">
        <v>272</v>
      </c>
      <c r="L49" s="4" t="s">
        <v>171</v>
      </c>
      <c r="M49" s="4"/>
      <c r="N49" s="4">
        <v>71</v>
      </c>
      <c r="O49" s="20" t="s">
        <v>171</v>
      </c>
      <c r="P49" s="23"/>
      <c r="Q49" s="20">
        <v>116</v>
      </c>
      <c r="R49" s="4" t="s">
        <v>171</v>
      </c>
      <c r="S49" s="4"/>
      <c r="T49" s="4">
        <v>133</v>
      </c>
    </row>
    <row r="50" spans="2:20" ht="25.5" x14ac:dyDescent="0.2">
      <c r="B50" s="129"/>
      <c r="C50" s="128"/>
      <c r="D50" s="130"/>
      <c r="E50" s="6" t="s">
        <v>79</v>
      </c>
      <c r="F50" s="87"/>
      <c r="G50" s="85"/>
      <c r="H50" s="85"/>
      <c r="I50" s="57" t="s">
        <v>171</v>
      </c>
      <c r="J50" s="59"/>
      <c r="K50" s="57" t="s">
        <v>272</v>
      </c>
      <c r="L50" s="54" t="s">
        <v>171</v>
      </c>
      <c r="M50" s="54"/>
      <c r="N50" s="54">
        <v>71</v>
      </c>
      <c r="O50" s="20" t="s">
        <v>171</v>
      </c>
      <c r="P50" s="23"/>
      <c r="Q50" s="20">
        <v>116</v>
      </c>
      <c r="R50" s="4" t="s">
        <v>171</v>
      </c>
      <c r="S50" s="4"/>
      <c r="T50" s="4">
        <v>135</v>
      </c>
    </row>
    <row r="51" spans="2:20" ht="63.75" x14ac:dyDescent="0.2">
      <c r="B51" s="129"/>
      <c r="C51" s="128"/>
      <c r="D51" s="130"/>
      <c r="E51" s="5" t="s">
        <v>80</v>
      </c>
      <c r="F51" s="69" t="s">
        <v>171</v>
      </c>
      <c r="G51" s="59"/>
      <c r="H51" s="59">
        <v>104</v>
      </c>
      <c r="I51" s="57" t="s">
        <v>171</v>
      </c>
      <c r="J51" s="56"/>
      <c r="K51" s="57" t="s">
        <v>272</v>
      </c>
      <c r="L51" s="4" t="s">
        <v>171</v>
      </c>
      <c r="M51" s="4"/>
      <c r="N51" s="4">
        <v>71</v>
      </c>
      <c r="O51" s="20" t="s">
        <v>171</v>
      </c>
      <c r="P51" s="21"/>
      <c r="Q51" s="20">
        <v>116</v>
      </c>
      <c r="R51" s="4" t="s">
        <v>171</v>
      </c>
      <c r="S51" s="4"/>
      <c r="T51" s="4">
        <v>121</v>
      </c>
    </row>
    <row r="52" spans="2:20" ht="38.25" x14ac:dyDescent="0.2">
      <c r="B52" s="129"/>
      <c r="C52" s="128"/>
      <c r="D52" s="130"/>
      <c r="E52" s="5" t="s">
        <v>81</v>
      </c>
      <c r="F52" s="69" t="s">
        <v>171</v>
      </c>
      <c r="G52" s="59"/>
      <c r="H52" s="59">
        <v>104</v>
      </c>
      <c r="I52" s="57" t="s">
        <v>171</v>
      </c>
      <c r="J52" s="56"/>
      <c r="K52" s="57" t="s">
        <v>272</v>
      </c>
      <c r="L52" s="54" t="s">
        <v>171</v>
      </c>
      <c r="M52" s="54"/>
      <c r="N52" s="54">
        <v>71</v>
      </c>
      <c r="O52" s="20" t="s">
        <v>171</v>
      </c>
      <c r="P52" s="21"/>
      <c r="Q52" s="20">
        <v>117</v>
      </c>
      <c r="R52" s="54" t="s">
        <v>171</v>
      </c>
      <c r="S52" s="54"/>
      <c r="T52" s="54">
        <v>135</v>
      </c>
    </row>
    <row r="53" spans="2:20" x14ac:dyDescent="0.2">
      <c r="B53" s="129"/>
      <c r="C53" s="128"/>
      <c r="D53" s="130"/>
      <c r="E53" s="5" t="s">
        <v>82</v>
      </c>
      <c r="F53" s="69" t="s">
        <v>171</v>
      </c>
      <c r="G53" s="56"/>
      <c r="H53" s="56">
        <v>104</v>
      </c>
      <c r="I53" s="57" t="s">
        <v>171</v>
      </c>
      <c r="J53" s="56"/>
      <c r="K53" s="57" t="s">
        <v>272</v>
      </c>
      <c r="L53" s="4" t="s">
        <v>171</v>
      </c>
      <c r="M53" s="4"/>
      <c r="N53" s="4">
        <v>71</v>
      </c>
      <c r="O53" s="20" t="s">
        <v>171</v>
      </c>
      <c r="P53" s="21"/>
      <c r="Q53" s="20">
        <v>117</v>
      </c>
      <c r="R53" s="4" t="s">
        <v>171</v>
      </c>
      <c r="S53" s="4"/>
      <c r="T53" s="4">
        <v>135</v>
      </c>
    </row>
    <row r="54" spans="2:20" x14ac:dyDescent="0.2">
      <c r="B54" s="129"/>
      <c r="C54" s="128"/>
      <c r="D54" s="130"/>
      <c r="E54" s="5" t="s">
        <v>83</v>
      </c>
      <c r="F54" s="69" t="s">
        <v>171</v>
      </c>
      <c r="G54" s="56"/>
      <c r="H54" s="56">
        <v>104</v>
      </c>
      <c r="I54" s="57" t="s">
        <v>171</v>
      </c>
      <c r="J54" s="56"/>
      <c r="K54" s="57" t="s">
        <v>272</v>
      </c>
      <c r="L54" s="4" t="s">
        <v>171</v>
      </c>
      <c r="M54" s="4"/>
      <c r="N54" s="4">
        <v>71</v>
      </c>
      <c r="O54" s="20" t="s">
        <v>171</v>
      </c>
      <c r="P54" s="21"/>
      <c r="Q54" s="20">
        <v>117</v>
      </c>
      <c r="R54" s="4" t="s">
        <v>171</v>
      </c>
      <c r="S54" s="4"/>
      <c r="T54" s="4">
        <v>135</v>
      </c>
    </row>
    <row r="55" spans="2:20" x14ac:dyDescent="0.2">
      <c r="B55" s="129"/>
      <c r="C55" s="128"/>
      <c r="D55" s="130"/>
      <c r="E55" s="5" t="s">
        <v>84</v>
      </c>
      <c r="F55" s="69" t="s">
        <v>171</v>
      </c>
      <c r="G55" s="56"/>
      <c r="H55" s="56">
        <v>105</v>
      </c>
      <c r="I55" s="57" t="s">
        <v>171</v>
      </c>
      <c r="J55" s="56"/>
      <c r="K55" s="57" t="s">
        <v>272</v>
      </c>
      <c r="L55" s="4" t="s">
        <v>171</v>
      </c>
      <c r="M55" s="4"/>
      <c r="N55" s="4">
        <v>71</v>
      </c>
      <c r="O55" s="20" t="s">
        <v>171</v>
      </c>
      <c r="P55" s="21"/>
      <c r="Q55" s="20">
        <v>117</v>
      </c>
      <c r="R55" s="4" t="s">
        <v>171</v>
      </c>
      <c r="S55" s="4"/>
      <c r="T55" s="4">
        <v>137</v>
      </c>
    </row>
    <row r="56" spans="2:20" ht="25.5" x14ac:dyDescent="0.2">
      <c r="B56" s="129"/>
      <c r="C56" s="128"/>
      <c r="D56" s="130"/>
      <c r="E56" s="5" t="s">
        <v>85</v>
      </c>
      <c r="F56" s="69" t="s">
        <v>171</v>
      </c>
      <c r="G56" s="56"/>
      <c r="H56" s="56">
        <v>105</v>
      </c>
      <c r="I56" s="57" t="s">
        <v>171</v>
      </c>
      <c r="J56" s="56"/>
      <c r="K56" s="57" t="s">
        <v>272</v>
      </c>
      <c r="L56" s="4" t="s">
        <v>171</v>
      </c>
      <c r="M56" s="4"/>
      <c r="N56" s="4">
        <v>71</v>
      </c>
      <c r="O56" s="20" t="s">
        <v>171</v>
      </c>
      <c r="P56" s="21"/>
      <c r="Q56" s="20">
        <v>117</v>
      </c>
      <c r="R56" s="54" t="s">
        <v>171</v>
      </c>
      <c r="S56" s="54"/>
      <c r="T56" s="54">
        <v>135</v>
      </c>
    </row>
    <row r="57" spans="2:20" x14ac:dyDescent="0.2">
      <c r="B57" s="129"/>
      <c r="C57" s="128"/>
      <c r="D57" s="130"/>
      <c r="E57" s="5" t="s">
        <v>86</v>
      </c>
      <c r="F57" s="69" t="s">
        <v>171</v>
      </c>
      <c r="G57" s="56"/>
      <c r="H57" s="56">
        <v>105</v>
      </c>
      <c r="I57" s="57" t="s">
        <v>171</v>
      </c>
      <c r="J57" s="56"/>
      <c r="K57" s="57" t="s">
        <v>272</v>
      </c>
      <c r="L57" s="4" t="s">
        <v>171</v>
      </c>
      <c r="M57" s="4"/>
      <c r="N57" s="4">
        <v>71</v>
      </c>
      <c r="O57" s="20" t="s">
        <v>171</v>
      </c>
      <c r="P57" s="21"/>
      <c r="Q57" s="20">
        <v>117</v>
      </c>
      <c r="R57" s="54" t="s">
        <v>171</v>
      </c>
      <c r="S57" s="54"/>
      <c r="T57" s="54">
        <v>135</v>
      </c>
    </row>
    <row r="58" spans="2:20" ht="25.5" x14ac:dyDescent="0.2">
      <c r="B58" s="129"/>
      <c r="C58" s="128"/>
      <c r="D58" s="130"/>
      <c r="E58" s="5" t="s">
        <v>87</v>
      </c>
      <c r="F58" s="69" t="s">
        <v>171</v>
      </c>
      <c r="G58" s="56"/>
      <c r="H58" s="56">
        <v>105</v>
      </c>
      <c r="I58" s="57" t="s">
        <v>171</v>
      </c>
      <c r="J58" s="56"/>
      <c r="K58" s="57" t="s">
        <v>272</v>
      </c>
      <c r="L58" s="54" t="s">
        <v>171</v>
      </c>
      <c r="M58" s="54"/>
      <c r="N58" s="54">
        <v>71</v>
      </c>
      <c r="O58" s="20" t="s">
        <v>171</v>
      </c>
      <c r="P58" s="21"/>
      <c r="Q58" s="20">
        <v>117</v>
      </c>
      <c r="R58" s="54" t="s">
        <v>171</v>
      </c>
      <c r="S58" s="54"/>
      <c r="T58" s="54">
        <v>135</v>
      </c>
    </row>
    <row r="59" spans="2:20" ht="25.5" x14ac:dyDescent="0.2">
      <c r="B59" s="129"/>
      <c r="C59" s="128"/>
      <c r="D59" s="130"/>
      <c r="E59" s="5" t="s">
        <v>88</v>
      </c>
      <c r="F59" s="69"/>
      <c r="G59" s="56"/>
      <c r="H59" s="56"/>
      <c r="I59" s="57" t="s">
        <v>171</v>
      </c>
      <c r="J59" s="56"/>
      <c r="K59" s="57" t="s">
        <v>272</v>
      </c>
      <c r="L59" s="54" t="s">
        <v>171</v>
      </c>
      <c r="M59" s="54"/>
      <c r="N59" s="54">
        <v>71</v>
      </c>
      <c r="O59" s="20" t="s">
        <v>171</v>
      </c>
      <c r="P59" s="21"/>
      <c r="Q59" s="20">
        <v>117</v>
      </c>
      <c r="R59" s="54" t="s">
        <v>171</v>
      </c>
      <c r="S59" s="54"/>
      <c r="T59" s="54">
        <v>135</v>
      </c>
    </row>
    <row r="60" spans="2:20" ht="25.5" x14ac:dyDescent="0.2">
      <c r="B60" s="129"/>
      <c r="C60" s="128"/>
      <c r="D60" s="130"/>
      <c r="E60" s="5" t="s">
        <v>89</v>
      </c>
      <c r="F60" s="69" t="s">
        <v>171</v>
      </c>
      <c r="G60" s="56"/>
      <c r="H60" s="56">
        <v>105</v>
      </c>
      <c r="I60" s="57" t="s">
        <v>171</v>
      </c>
      <c r="J60" s="56"/>
      <c r="K60" s="57" t="s">
        <v>272</v>
      </c>
      <c r="L60" s="4" t="s">
        <v>171</v>
      </c>
      <c r="M60" s="4"/>
      <c r="N60" s="4">
        <v>71</v>
      </c>
      <c r="O60" s="20" t="s">
        <v>171</v>
      </c>
      <c r="P60" s="21"/>
      <c r="Q60" s="20">
        <v>117</v>
      </c>
      <c r="R60" s="4" t="s">
        <v>171</v>
      </c>
      <c r="S60" s="4"/>
      <c r="T60" s="4">
        <v>137</v>
      </c>
    </row>
    <row r="61" spans="2:20" x14ac:dyDescent="0.2">
      <c r="B61" s="129"/>
      <c r="C61" s="128"/>
      <c r="D61" s="130"/>
      <c r="E61" s="5" t="s">
        <v>90</v>
      </c>
      <c r="F61" s="69" t="s">
        <v>171</v>
      </c>
      <c r="G61" s="56"/>
      <c r="H61" s="56">
        <v>105</v>
      </c>
      <c r="I61" s="57" t="s">
        <v>171</v>
      </c>
      <c r="J61" s="56"/>
      <c r="K61" s="57" t="s">
        <v>272</v>
      </c>
      <c r="L61" s="4" t="s">
        <v>171</v>
      </c>
      <c r="M61" s="4"/>
      <c r="N61" s="4">
        <v>71</v>
      </c>
      <c r="O61" s="20" t="s">
        <v>171</v>
      </c>
      <c r="P61" s="21"/>
      <c r="Q61" s="20">
        <v>117</v>
      </c>
      <c r="R61" s="4" t="s">
        <v>171</v>
      </c>
      <c r="S61" s="4"/>
      <c r="T61" s="4">
        <v>135</v>
      </c>
    </row>
    <row r="62" spans="2:20" x14ac:dyDescent="0.2">
      <c r="B62" s="129"/>
      <c r="C62" s="128"/>
      <c r="D62" s="130"/>
      <c r="E62" s="5" t="s">
        <v>91</v>
      </c>
      <c r="F62" s="69" t="s">
        <v>171</v>
      </c>
      <c r="G62" s="56"/>
      <c r="H62" s="56">
        <v>105</v>
      </c>
      <c r="I62" s="57" t="s">
        <v>171</v>
      </c>
      <c r="J62" s="56"/>
      <c r="K62" s="57" t="s">
        <v>272</v>
      </c>
      <c r="L62" s="4" t="s">
        <v>171</v>
      </c>
      <c r="M62" s="4"/>
      <c r="N62" s="4">
        <v>71</v>
      </c>
      <c r="O62" s="20" t="s">
        <v>171</v>
      </c>
      <c r="P62" s="21"/>
      <c r="Q62" s="20">
        <v>117</v>
      </c>
      <c r="R62" s="54" t="s">
        <v>171</v>
      </c>
      <c r="S62" s="54"/>
      <c r="T62" s="54">
        <v>135</v>
      </c>
    </row>
    <row r="63" spans="2:20" ht="25.5" x14ac:dyDescent="0.2">
      <c r="B63" s="129"/>
      <c r="C63" s="128"/>
      <c r="D63" s="130"/>
      <c r="E63" s="5" t="s">
        <v>92</v>
      </c>
      <c r="F63" s="69" t="s">
        <v>171</v>
      </c>
      <c r="G63" s="56"/>
      <c r="H63" s="56">
        <v>105</v>
      </c>
      <c r="I63" s="57" t="s">
        <v>171</v>
      </c>
      <c r="J63" s="56"/>
      <c r="K63" s="57" t="s">
        <v>272</v>
      </c>
      <c r="L63" s="4" t="s">
        <v>171</v>
      </c>
      <c r="M63" s="4"/>
      <c r="N63" s="4">
        <v>71</v>
      </c>
      <c r="O63" s="20" t="s">
        <v>171</v>
      </c>
      <c r="P63" s="21"/>
      <c r="Q63" s="20">
        <v>117</v>
      </c>
      <c r="R63" s="4" t="s">
        <v>171</v>
      </c>
      <c r="S63" s="4"/>
      <c r="T63" s="4">
        <v>121</v>
      </c>
    </row>
    <row r="64" spans="2:20" x14ac:dyDescent="0.2">
      <c r="B64" s="129"/>
      <c r="C64" s="128"/>
      <c r="D64" s="130"/>
      <c r="E64" s="5" t="s">
        <v>93</v>
      </c>
      <c r="F64" s="69" t="s">
        <v>171</v>
      </c>
      <c r="G64" s="56"/>
      <c r="H64" s="56">
        <v>104</v>
      </c>
      <c r="I64" s="57" t="s">
        <v>171</v>
      </c>
      <c r="J64" s="56"/>
      <c r="K64" s="57" t="s">
        <v>272</v>
      </c>
      <c r="L64" s="4" t="s">
        <v>171</v>
      </c>
      <c r="M64" s="4"/>
      <c r="N64" s="4">
        <v>71</v>
      </c>
      <c r="O64" s="20" t="s">
        <v>171</v>
      </c>
      <c r="P64" s="21"/>
      <c r="Q64" s="20">
        <v>117</v>
      </c>
      <c r="R64" s="4" t="s">
        <v>171</v>
      </c>
      <c r="S64" s="4"/>
      <c r="T64" s="4">
        <v>135</v>
      </c>
    </row>
    <row r="65" spans="2:21" x14ac:dyDescent="0.2">
      <c r="B65" s="129"/>
      <c r="C65" s="128"/>
      <c r="D65" s="130"/>
      <c r="E65" s="5" t="s">
        <v>94</v>
      </c>
      <c r="F65" s="69" t="s">
        <v>171</v>
      </c>
      <c r="G65" s="56"/>
      <c r="H65" s="56">
        <v>105</v>
      </c>
      <c r="I65" s="57" t="s">
        <v>171</v>
      </c>
      <c r="J65" s="56"/>
      <c r="K65" s="57" t="s">
        <v>272</v>
      </c>
      <c r="L65" s="4" t="s">
        <v>171</v>
      </c>
      <c r="M65" s="4"/>
      <c r="N65" s="4">
        <v>71</v>
      </c>
      <c r="O65" s="20" t="s">
        <v>171</v>
      </c>
      <c r="P65" s="21"/>
      <c r="Q65" s="20">
        <v>117</v>
      </c>
      <c r="R65" s="4" t="s">
        <v>171</v>
      </c>
      <c r="S65" s="4"/>
      <c r="T65" s="4">
        <v>121</v>
      </c>
    </row>
    <row r="66" spans="2:21" x14ac:dyDescent="0.2">
      <c r="B66" s="129"/>
      <c r="C66" s="128"/>
      <c r="D66" s="130"/>
      <c r="E66" s="5" t="s">
        <v>95</v>
      </c>
      <c r="F66" s="69" t="s">
        <v>171</v>
      </c>
      <c r="G66" s="56"/>
      <c r="H66" s="56">
        <v>105</v>
      </c>
      <c r="I66" s="57" t="s">
        <v>171</v>
      </c>
      <c r="J66" s="56"/>
      <c r="K66" s="57" t="s">
        <v>272</v>
      </c>
      <c r="L66" s="4" t="s">
        <v>171</v>
      </c>
      <c r="M66" s="4"/>
      <c r="N66" s="4">
        <v>71</v>
      </c>
      <c r="O66" s="20" t="s">
        <v>171</v>
      </c>
      <c r="P66" s="21"/>
      <c r="Q66" s="20">
        <v>117</v>
      </c>
      <c r="R66" s="4" t="s">
        <v>171</v>
      </c>
      <c r="S66" s="4"/>
      <c r="T66" s="4">
        <v>135</v>
      </c>
    </row>
    <row r="67" spans="2:21" ht="38.25" x14ac:dyDescent="0.2">
      <c r="B67" s="129"/>
      <c r="C67" s="128"/>
      <c r="D67" s="130"/>
      <c r="E67" s="5" t="s">
        <v>96</v>
      </c>
      <c r="F67" s="69" t="s">
        <v>171</v>
      </c>
      <c r="G67" s="56"/>
      <c r="H67" s="56">
        <v>105</v>
      </c>
      <c r="I67" s="57" t="s">
        <v>171</v>
      </c>
      <c r="J67" s="56"/>
      <c r="K67" s="57" t="s">
        <v>272</v>
      </c>
      <c r="L67" s="4" t="s">
        <v>171</v>
      </c>
      <c r="M67" s="4"/>
      <c r="N67" s="4">
        <v>71</v>
      </c>
      <c r="O67" s="20" t="s">
        <v>171</v>
      </c>
      <c r="P67" s="21"/>
      <c r="Q67" s="20">
        <v>117</v>
      </c>
      <c r="R67" s="54" t="s">
        <v>171</v>
      </c>
      <c r="S67" s="54"/>
      <c r="T67" s="54">
        <v>136</v>
      </c>
    </row>
    <row r="68" spans="2:21" x14ac:dyDescent="0.2">
      <c r="B68" s="129"/>
      <c r="C68" s="128"/>
      <c r="D68" s="130"/>
      <c r="E68" s="5" t="s">
        <v>121</v>
      </c>
      <c r="F68" s="69" t="s">
        <v>171</v>
      </c>
      <c r="G68" s="56"/>
      <c r="H68" s="56">
        <v>107</v>
      </c>
      <c r="I68" s="80" t="s">
        <v>171</v>
      </c>
      <c r="J68" s="80"/>
      <c r="K68" s="80"/>
      <c r="L68" s="4" t="s">
        <v>171</v>
      </c>
      <c r="M68" s="4"/>
      <c r="N68" s="4">
        <v>71</v>
      </c>
      <c r="O68" s="20" t="s">
        <v>171</v>
      </c>
      <c r="P68" s="21"/>
      <c r="Q68" s="20">
        <v>117</v>
      </c>
      <c r="R68" s="54" t="s">
        <v>171</v>
      </c>
      <c r="S68" s="54"/>
      <c r="T68" s="54">
        <v>135</v>
      </c>
    </row>
    <row r="69" spans="2:21" x14ac:dyDescent="0.2">
      <c r="B69" s="129" t="s">
        <v>97</v>
      </c>
      <c r="C69" s="128">
        <v>1</v>
      </c>
      <c r="D69" s="4" t="s">
        <v>98</v>
      </c>
      <c r="E69" s="4" t="s">
        <v>99</v>
      </c>
      <c r="F69" s="69" t="s">
        <v>171</v>
      </c>
      <c r="G69" s="56"/>
      <c r="H69" s="56">
        <v>96</v>
      </c>
      <c r="I69" s="57" t="s">
        <v>171</v>
      </c>
      <c r="J69" s="57"/>
      <c r="K69" s="57">
        <v>75</v>
      </c>
      <c r="L69" s="4" t="s">
        <v>171</v>
      </c>
      <c r="M69" s="4"/>
      <c r="N69" s="4">
        <v>73</v>
      </c>
      <c r="O69" s="20" t="s">
        <v>171</v>
      </c>
      <c r="P69" s="20"/>
      <c r="Q69" s="20">
        <v>140</v>
      </c>
      <c r="R69" s="4" t="s">
        <v>171</v>
      </c>
      <c r="S69" s="4"/>
      <c r="T69" s="4">
        <v>153</v>
      </c>
    </row>
    <row r="70" spans="2:21" x14ac:dyDescent="0.2">
      <c r="B70" s="129"/>
      <c r="C70" s="128"/>
      <c r="D70" s="4" t="s">
        <v>100</v>
      </c>
      <c r="E70" s="4" t="s">
        <v>101</v>
      </c>
      <c r="F70" s="69" t="s">
        <v>171</v>
      </c>
      <c r="G70" s="56"/>
      <c r="H70" s="56">
        <v>96</v>
      </c>
      <c r="I70" s="57" t="s">
        <v>171</v>
      </c>
      <c r="J70" s="57"/>
      <c r="K70" s="57">
        <v>75</v>
      </c>
      <c r="L70" s="4" t="s">
        <v>171</v>
      </c>
      <c r="M70" s="4"/>
      <c r="N70" s="4">
        <v>73</v>
      </c>
      <c r="O70" s="20" t="s">
        <v>171</v>
      </c>
      <c r="P70" s="20"/>
      <c r="Q70" s="20">
        <v>140</v>
      </c>
      <c r="R70" s="4" t="s">
        <v>171</v>
      </c>
      <c r="S70" s="4"/>
      <c r="T70" s="4">
        <v>153</v>
      </c>
    </row>
    <row r="71" spans="2:21" x14ac:dyDescent="0.2">
      <c r="B71" s="128" t="s">
        <v>122</v>
      </c>
      <c r="C71" s="128">
        <v>1</v>
      </c>
      <c r="D71" s="127" t="s">
        <v>102</v>
      </c>
      <c r="E71" s="127"/>
      <c r="F71" s="69" t="s">
        <v>171</v>
      </c>
      <c r="G71" s="57"/>
      <c r="H71" s="57">
        <v>98</v>
      </c>
      <c r="I71" s="57" t="s">
        <v>171</v>
      </c>
      <c r="J71" s="57"/>
      <c r="K71" s="57">
        <v>94</v>
      </c>
      <c r="L71" s="4" t="s">
        <v>171</v>
      </c>
      <c r="M71" s="4"/>
      <c r="N71" s="4">
        <v>76</v>
      </c>
      <c r="O71" s="20" t="s">
        <v>171</v>
      </c>
      <c r="P71" s="20"/>
      <c r="Q71" s="20">
        <v>147</v>
      </c>
      <c r="R71" s="4" t="s">
        <v>171</v>
      </c>
      <c r="S71" s="4"/>
      <c r="T71" s="4">
        <v>159</v>
      </c>
    </row>
    <row r="72" spans="2:21" x14ac:dyDescent="0.2">
      <c r="B72" s="128"/>
      <c r="C72" s="128"/>
      <c r="D72" s="127" t="s">
        <v>103</v>
      </c>
      <c r="E72" s="127"/>
      <c r="F72" s="69" t="s">
        <v>171</v>
      </c>
      <c r="G72" s="57"/>
      <c r="H72" s="57">
        <v>98</v>
      </c>
      <c r="I72" s="57" t="s">
        <v>171</v>
      </c>
      <c r="J72" s="57"/>
      <c r="K72" s="57">
        <v>94</v>
      </c>
      <c r="L72" s="4" t="s">
        <v>171</v>
      </c>
      <c r="M72" s="4"/>
      <c r="N72" s="4">
        <v>76</v>
      </c>
      <c r="O72" s="20" t="s">
        <v>171</v>
      </c>
      <c r="P72" s="20"/>
      <c r="Q72" s="20">
        <v>147</v>
      </c>
      <c r="R72" s="4" t="s">
        <v>171</v>
      </c>
      <c r="S72" s="4"/>
      <c r="T72" s="4">
        <v>159</v>
      </c>
    </row>
    <row r="73" spans="2:21" x14ac:dyDescent="0.2">
      <c r="B73" s="128"/>
      <c r="C73" s="128"/>
      <c r="D73" s="127" t="s">
        <v>104</v>
      </c>
      <c r="E73" s="127"/>
      <c r="F73" s="69" t="s">
        <v>171</v>
      </c>
      <c r="G73" s="56"/>
      <c r="H73" s="56">
        <v>98</v>
      </c>
      <c r="I73" s="57" t="s">
        <v>171</v>
      </c>
      <c r="J73" s="57"/>
      <c r="K73" s="57">
        <v>94</v>
      </c>
      <c r="L73" s="4" t="s">
        <v>171</v>
      </c>
      <c r="M73" s="4"/>
      <c r="N73" s="4">
        <v>76</v>
      </c>
      <c r="O73" s="20" t="s">
        <v>171</v>
      </c>
      <c r="P73" s="20"/>
      <c r="Q73" s="20">
        <v>147</v>
      </c>
      <c r="R73" s="4" t="s">
        <v>171</v>
      </c>
      <c r="S73" s="4"/>
      <c r="T73" s="4">
        <v>160</v>
      </c>
    </row>
    <row r="74" spans="2:21" x14ac:dyDescent="0.2">
      <c r="B74" s="128"/>
      <c r="C74" s="128"/>
      <c r="D74" s="127" t="s">
        <v>105</v>
      </c>
      <c r="E74" s="127"/>
      <c r="F74" s="69" t="s">
        <v>171</v>
      </c>
      <c r="G74" s="56"/>
      <c r="H74" s="56">
        <v>98</v>
      </c>
      <c r="I74" s="57" t="s">
        <v>171</v>
      </c>
      <c r="J74" s="57"/>
      <c r="K74" s="57">
        <v>94</v>
      </c>
      <c r="L74" s="54" t="s">
        <v>171</v>
      </c>
      <c r="M74" s="54"/>
      <c r="N74" s="54">
        <v>79</v>
      </c>
      <c r="O74" s="54" t="s">
        <v>171</v>
      </c>
      <c r="P74" s="54"/>
      <c r="Q74" s="54">
        <v>147</v>
      </c>
      <c r="R74" s="52"/>
      <c r="S74" s="52" t="s">
        <v>171</v>
      </c>
      <c r="T74" s="52">
        <v>160</v>
      </c>
      <c r="U74" s="72"/>
    </row>
    <row r="75" spans="2:21" x14ac:dyDescent="0.2">
      <c r="B75" s="128"/>
      <c r="C75" s="128"/>
      <c r="D75" s="127" t="s">
        <v>106</v>
      </c>
      <c r="E75" s="127"/>
      <c r="F75" s="69" t="s">
        <v>171</v>
      </c>
      <c r="G75" s="56"/>
      <c r="H75" s="56">
        <v>98</v>
      </c>
      <c r="I75" s="57" t="s">
        <v>171</v>
      </c>
      <c r="J75" s="57"/>
      <c r="K75" s="57">
        <v>95</v>
      </c>
      <c r="L75" s="4" t="s">
        <v>171</v>
      </c>
      <c r="M75" s="4"/>
      <c r="N75" s="4">
        <v>76</v>
      </c>
      <c r="O75" s="20" t="s">
        <v>171</v>
      </c>
      <c r="P75" s="20"/>
      <c r="Q75" s="20">
        <v>148</v>
      </c>
      <c r="R75" s="4" t="s">
        <v>171</v>
      </c>
      <c r="S75" s="4"/>
      <c r="T75" s="4">
        <v>161</v>
      </c>
    </row>
    <row r="76" spans="2:21" x14ac:dyDescent="0.2">
      <c r="B76" s="128"/>
      <c r="C76" s="128"/>
      <c r="D76" s="127" t="s">
        <v>107</v>
      </c>
      <c r="E76" s="127"/>
      <c r="F76" s="69" t="s">
        <v>171</v>
      </c>
      <c r="G76" s="56"/>
      <c r="H76" s="56">
        <v>98</v>
      </c>
      <c r="I76" s="57" t="s">
        <v>171</v>
      </c>
      <c r="J76" s="57"/>
      <c r="K76" s="57">
        <v>94</v>
      </c>
      <c r="L76" s="4" t="s">
        <v>171</v>
      </c>
      <c r="M76" s="4"/>
      <c r="N76" s="4">
        <v>76</v>
      </c>
      <c r="O76" s="20" t="s">
        <v>171</v>
      </c>
      <c r="P76" s="20"/>
      <c r="Q76" s="20">
        <v>147</v>
      </c>
      <c r="R76" s="4" t="s">
        <v>171</v>
      </c>
      <c r="S76" s="4"/>
      <c r="T76" s="4">
        <v>160</v>
      </c>
    </row>
    <row r="77" spans="2:21" x14ac:dyDescent="0.2">
      <c r="B77" s="128"/>
      <c r="C77" s="128"/>
      <c r="D77" s="127" t="s">
        <v>108</v>
      </c>
      <c r="E77" s="127"/>
      <c r="F77" s="69" t="s">
        <v>171</v>
      </c>
      <c r="G77" s="56"/>
      <c r="H77" s="56">
        <v>98</v>
      </c>
      <c r="I77" s="57" t="s">
        <v>171</v>
      </c>
      <c r="J77" s="57"/>
      <c r="K77" s="57">
        <v>94</v>
      </c>
      <c r="L77" s="4" t="s">
        <v>171</v>
      </c>
      <c r="M77" s="4"/>
      <c r="N77" s="4">
        <v>76</v>
      </c>
      <c r="O77" s="20" t="s">
        <v>171</v>
      </c>
      <c r="P77" s="20"/>
      <c r="Q77" s="20">
        <v>147</v>
      </c>
      <c r="R77" s="4" t="s">
        <v>171</v>
      </c>
      <c r="S77" s="4"/>
      <c r="T77" s="4">
        <v>160</v>
      </c>
    </row>
    <row r="78" spans="2:21" x14ac:dyDescent="0.2">
      <c r="B78" s="128"/>
      <c r="C78" s="128"/>
      <c r="D78" s="127" t="s">
        <v>109</v>
      </c>
      <c r="E78" s="127"/>
      <c r="F78" s="69" t="s">
        <v>171</v>
      </c>
      <c r="G78" s="56"/>
      <c r="H78" s="56">
        <v>98</v>
      </c>
      <c r="I78" s="57" t="s">
        <v>171</v>
      </c>
      <c r="J78" s="57"/>
      <c r="K78" s="57">
        <v>94</v>
      </c>
      <c r="L78" s="4" t="s">
        <v>171</v>
      </c>
      <c r="M78" s="4"/>
      <c r="N78" s="4">
        <v>76</v>
      </c>
      <c r="O78" s="20" t="s">
        <v>171</v>
      </c>
      <c r="P78" s="20"/>
      <c r="Q78" s="20">
        <v>147</v>
      </c>
      <c r="R78" s="4" t="s">
        <v>171</v>
      </c>
      <c r="S78" s="4"/>
      <c r="T78" s="4">
        <v>160</v>
      </c>
    </row>
    <row r="79" spans="2:21" x14ac:dyDescent="0.2">
      <c r="B79" s="128"/>
      <c r="C79" s="128"/>
      <c r="D79" s="127" t="s">
        <v>110</v>
      </c>
      <c r="E79" s="127"/>
      <c r="F79" s="69" t="s">
        <v>171</v>
      </c>
      <c r="G79" s="56"/>
      <c r="H79" s="56">
        <v>98</v>
      </c>
      <c r="I79" s="57" t="s">
        <v>171</v>
      </c>
      <c r="J79" s="57"/>
      <c r="K79" s="57">
        <v>94</v>
      </c>
      <c r="L79" s="4" t="s">
        <v>171</v>
      </c>
      <c r="M79" s="4"/>
      <c r="N79" s="4">
        <v>76</v>
      </c>
      <c r="O79" s="20" t="s">
        <v>171</v>
      </c>
      <c r="P79" s="20"/>
      <c r="Q79" s="20">
        <v>147</v>
      </c>
      <c r="R79" s="4" t="s">
        <v>171</v>
      </c>
      <c r="S79" s="4"/>
      <c r="T79" s="4">
        <v>160</v>
      </c>
    </row>
    <row r="80" spans="2:21" x14ac:dyDescent="0.2">
      <c r="B80" s="128"/>
      <c r="C80" s="128"/>
      <c r="D80" s="127" t="s">
        <v>111</v>
      </c>
      <c r="E80" s="127"/>
      <c r="F80" s="69" t="s">
        <v>171</v>
      </c>
      <c r="G80" s="56"/>
      <c r="H80" s="56">
        <v>98</v>
      </c>
      <c r="I80" s="80"/>
      <c r="J80" s="80" t="s">
        <v>171</v>
      </c>
      <c r="K80" s="89">
        <v>94</v>
      </c>
      <c r="L80" s="52"/>
      <c r="M80" s="52" t="s">
        <v>171</v>
      </c>
      <c r="N80" s="52">
        <v>76</v>
      </c>
      <c r="O80" s="20" t="s">
        <v>171</v>
      </c>
      <c r="P80" s="20"/>
      <c r="Q80" s="20">
        <v>147</v>
      </c>
      <c r="R80" s="54" t="s">
        <v>171</v>
      </c>
      <c r="S80" s="54"/>
      <c r="T80" s="54">
        <v>160</v>
      </c>
      <c r="U80" s="72"/>
    </row>
    <row r="81" spans="2:21" x14ac:dyDescent="0.2">
      <c r="B81" s="4" t="s">
        <v>112</v>
      </c>
      <c r="C81" s="4">
        <v>1</v>
      </c>
      <c r="D81" s="127" t="s">
        <v>113</v>
      </c>
      <c r="E81" s="127"/>
      <c r="F81" s="69" t="s">
        <v>171</v>
      </c>
      <c r="G81" s="56"/>
      <c r="H81" s="56">
        <v>99</v>
      </c>
      <c r="I81" s="57" t="s">
        <v>171</v>
      </c>
      <c r="J81" s="57"/>
      <c r="K81" s="57">
        <v>95</v>
      </c>
      <c r="L81" s="4" t="s">
        <v>171</v>
      </c>
      <c r="M81" s="4"/>
      <c r="N81" s="4">
        <v>77</v>
      </c>
      <c r="O81" s="20" t="s">
        <v>171</v>
      </c>
      <c r="P81" s="20"/>
      <c r="Q81" s="20">
        <v>148</v>
      </c>
      <c r="R81" s="4" t="s">
        <v>171</v>
      </c>
      <c r="S81" s="4"/>
      <c r="T81" s="4">
        <v>161</v>
      </c>
    </row>
    <row r="82" spans="2:21" x14ac:dyDescent="0.2">
      <c r="B82" s="128" t="s">
        <v>114</v>
      </c>
      <c r="C82" s="128">
        <v>1</v>
      </c>
      <c r="D82" s="127" t="s">
        <v>115</v>
      </c>
      <c r="E82" s="127"/>
      <c r="F82" s="69" t="s">
        <v>171</v>
      </c>
      <c r="G82" s="56"/>
      <c r="H82" s="56">
        <v>99</v>
      </c>
      <c r="I82" s="57" t="s">
        <v>171</v>
      </c>
      <c r="J82" s="57"/>
      <c r="K82" s="57">
        <v>97</v>
      </c>
      <c r="L82" s="4" t="s">
        <v>171</v>
      </c>
      <c r="M82" s="4"/>
      <c r="N82" s="4">
        <v>79</v>
      </c>
      <c r="O82" s="20" t="s">
        <v>171</v>
      </c>
      <c r="P82" s="20"/>
      <c r="Q82" s="20">
        <v>149</v>
      </c>
      <c r="R82" s="54" t="s">
        <v>171</v>
      </c>
      <c r="S82" s="54"/>
      <c r="T82" s="54">
        <v>163</v>
      </c>
      <c r="U82" s="72"/>
    </row>
    <row r="83" spans="2:21" x14ac:dyDescent="0.2">
      <c r="B83" s="128"/>
      <c r="C83" s="128"/>
      <c r="D83" s="127" t="s">
        <v>116</v>
      </c>
      <c r="E83" s="127"/>
      <c r="F83" s="69" t="s">
        <v>171</v>
      </c>
      <c r="G83" s="56"/>
      <c r="H83" s="56">
        <v>99</v>
      </c>
      <c r="I83" s="57" t="s">
        <v>171</v>
      </c>
      <c r="J83" s="57"/>
      <c r="K83" s="57">
        <v>97</v>
      </c>
      <c r="L83" s="52"/>
      <c r="M83" s="52" t="s">
        <v>171</v>
      </c>
      <c r="N83" s="52"/>
      <c r="O83" s="20" t="s">
        <v>171</v>
      </c>
      <c r="P83" s="20"/>
      <c r="Q83" s="20">
        <v>149</v>
      </c>
      <c r="R83" s="4" t="s">
        <v>171</v>
      </c>
      <c r="S83" s="4"/>
      <c r="T83" s="4">
        <v>163</v>
      </c>
    </row>
    <row r="84" spans="2:21" x14ac:dyDescent="0.2">
      <c r="B84" s="128"/>
      <c r="C84" s="128"/>
      <c r="D84" s="127" t="s">
        <v>117</v>
      </c>
      <c r="E84" s="127"/>
      <c r="F84" s="69" t="s">
        <v>171</v>
      </c>
      <c r="G84" s="56"/>
      <c r="H84" s="56">
        <v>99</v>
      </c>
      <c r="I84" s="57" t="s">
        <v>171</v>
      </c>
      <c r="J84" s="57"/>
      <c r="K84" s="57">
        <v>97</v>
      </c>
      <c r="L84" s="4" t="s">
        <v>171</v>
      </c>
      <c r="M84" s="4"/>
      <c r="N84" s="4">
        <v>79</v>
      </c>
      <c r="O84" s="20" t="s">
        <v>171</v>
      </c>
      <c r="P84" s="20"/>
      <c r="Q84" s="20">
        <v>149</v>
      </c>
      <c r="R84" s="4" t="s">
        <v>171</v>
      </c>
      <c r="S84" s="4"/>
      <c r="T84" s="4">
        <v>163</v>
      </c>
    </row>
    <row r="85" spans="2:21" x14ac:dyDescent="0.2">
      <c r="B85" s="128"/>
      <c r="C85" s="128"/>
      <c r="D85" s="127" t="s">
        <v>118</v>
      </c>
      <c r="E85" s="127"/>
      <c r="F85" s="69" t="s">
        <v>171</v>
      </c>
      <c r="G85" s="56"/>
      <c r="H85" s="56">
        <v>99</v>
      </c>
      <c r="I85" s="57" t="s">
        <v>171</v>
      </c>
      <c r="J85" s="57"/>
      <c r="K85" s="57">
        <v>97</v>
      </c>
      <c r="L85" s="4" t="s">
        <v>171</v>
      </c>
      <c r="M85" s="4"/>
      <c r="N85" s="4">
        <v>80</v>
      </c>
      <c r="O85" s="20" t="s">
        <v>171</v>
      </c>
      <c r="P85" s="20"/>
      <c r="Q85" s="20">
        <v>149</v>
      </c>
      <c r="R85" s="4" t="s">
        <v>171</v>
      </c>
      <c r="S85" s="4"/>
      <c r="T85" s="4">
        <v>163</v>
      </c>
    </row>
    <row r="86" spans="2:21" x14ac:dyDescent="0.2">
      <c r="B86" s="128"/>
      <c r="C86" s="128"/>
      <c r="D86" s="127" t="s">
        <v>119</v>
      </c>
      <c r="E86" s="127"/>
      <c r="F86" s="69" t="s">
        <v>171</v>
      </c>
      <c r="G86" s="56"/>
      <c r="H86" s="56">
        <v>99</v>
      </c>
      <c r="I86" s="57" t="s">
        <v>171</v>
      </c>
      <c r="J86" s="57"/>
      <c r="K86" s="57">
        <v>97</v>
      </c>
      <c r="L86" s="4" t="s">
        <v>171</v>
      </c>
      <c r="M86" s="4"/>
      <c r="N86" s="4">
        <v>79</v>
      </c>
      <c r="O86" s="20" t="s">
        <v>171</v>
      </c>
      <c r="P86" s="20"/>
      <c r="Q86" s="20">
        <v>149</v>
      </c>
      <c r="R86" s="4" t="s">
        <v>171</v>
      </c>
      <c r="S86" s="4"/>
      <c r="T86" s="4">
        <v>163</v>
      </c>
    </row>
    <row r="87" spans="2:21" x14ac:dyDescent="0.2">
      <c r="B87" s="128"/>
      <c r="C87" s="128"/>
      <c r="D87" s="127" t="s">
        <v>120</v>
      </c>
      <c r="E87" s="127"/>
      <c r="F87" s="89" t="s">
        <v>171</v>
      </c>
      <c r="G87" s="88"/>
      <c r="H87" s="88">
        <v>99</v>
      </c>
      <c r="I87" s="57" t="s">
        <v>171</v>
      </c>
      <c r="J87" s="57"/>
      <c r="K87" s="57">
        <v>97</v>
      </c>
      <c r="L87" s="4" t="s">
        <v>171</v>
      </c>
      <c r="M87" s="4"/>
      <c r="N87" s="4">
        <v>79</v>
      </c>
      <c r="O87" s="20" t="s">
        <v>171</v>
      </c>
      <c r="P87" s="20"/>
      <c r="Q87" s="20">
        <v>149</v>
      </c>
      <c r="R87" s="4" t="s">
        <v>171</v>
      </c>
      <c r="S87" s="4"/>
      <c r="T87" s="4">
        <v>163</v>
      </c>
    </row>
    <row r="88" spans="2:21" x14ac:dyDescent="0.2">
      <c r="F88" s="119"/>
      <c r="G88" s="120"/>
      <c r="H88" s="120"/>
    </row>
    <row r="89" spans="2:21" x14ac:dyDescent="0.2">
      <c r="F89" s="119"/>
      <c r="G89" s="120"/>
      <c r="H89" s="120"/>
    </row>
    <row r="90" spans="2:21" x14ac:dyDescent="0.2">
      <c r="F90" s="119"/>
      <c r="G90" s="120"/>
      <c r="H90" s="120"/>
    </row>
  </sheetData>
  <mergeCells count="53">
    <mergeCell ref="C2:C3"/>
    <mergeCell ref="B2:B3"/>
    <mergeCell ref="F2:H2"/>
    <mergeCell ref="I2:K2"/>
    <mergeCell ref="L2:N2"/>
    <mergeCell ref="O2:Q2"/>
    <mergeCell ref="R2:T2"/>
    <mergeCell ref="D2:E3"/>
    <mergeCell ref="D77:E77"/>
    <mergeCell ref="D78:E78"/>
    <mergeCell ref="D11:E11"/>
    <mergeCell ref="D12:E12"/>
    <mergeCell ref="D13:E13"/>
    <mergeCell ref="B82:B87"/>
    <mergeCell ref="C82:C87"/>
    <mergeCell ref="D82:E82"/>
    <mergeCell ref="D83:E83"/>
    <mergeCell ref="D84:E84"/>
    <mergeCell ref="D85:E85"/>
    <mergeCell ref="D86:E86"/>
    <mergeCell ref="D87:E87"/>
    <mergeCell ref="D81:E81"/>
    <mergeCell ref="B69:B70"/>
    <mergeCell ref="C69:C70"/>
    <mergeCell ref="B71:B80"/>
    <mergeCell ref="C71:C80"/>
    <mergeCell ref="D71:E71"/>
    <mergeCell ref="D72:E72"/>
    <mergeCell ref="D73:E73"/>
    <mergeCell ref="D74:E74"/>
    <mergeCell ref="D75:E75"/>
    <mergeCell ref="D76:E76"/>
    <mergeCell ref="D79:E79"/>
    <mergeCell ref="D80:E80"/>
    <mergeCell ref="B16:B28"/>
    <mergeCell ref="C16:C28"/>
    <mergeCell ref="B29:B68"/>
    <mergeCell ref="C29:C68"/>
    <mergeCell ref="D43:E43"/>
    <mergeCell ref="D44:E44"/>
    <mergeCell ref="D48:D68"/>
    <mergeCell ref="B14:B15"/>
    <mergeCell ref="D14:E14"/>
    <mergeCell ref="D15:E15"/>
    <mergeCell ref="B4:B12"/>
    <mergeCell ref="C4:C12"/>
    <mergeCell ref="D4:E4"/>
    <mergeCell ref="D5:E5"/>
    <mergeCell ref="D6:E6"/>
    <mergeCell ref="D7:E7"/>
    <mergeCell ref="D8:E8"/>
    <mergeCell ref="D9:E9"/>
    <mergeCell ref="D10:E10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0"/>
  <sheetViews>
    <sheetView showGridLines="0" topLeftCell="E7" workbookViewId="0">
      <selection activeCell="H16" sqref="H16"/>
    </sheetView>
  </sheetViews>
  <sheetFormatPr baseColWidth="10" defaultColWidth="83" defaultRowHeight="15" x14ac:dyDescent="0.25"/>
  <cols>
    <col min="1" max="1" width="2.42578125" style="18" customWidth="1"/>
    <col min="2" max="2" width="5.5703125" style="12" bestFit="1" customWidth="1"/>
    <col min="3" max="3" width="24" style="12" customWidth="1"/>
    <col min="4" max="4" width="34.7109375" style="12" customWidth="1"/>
    <col min="5" max="5" width="9.140625" style="12" customWidth="1"/>
    <col min="6" max="7" width="10.5703125" style="12" customWidth="1"/>
    <col min="8" max="10" width="10.5703125" style="18" customWidth="1"/>
    <col min="11" max="12" width="10.5703125" style="12" customWidth="1"/>
    <col min="13" max="13" width="10.42578125" style="12" customWidth="1"/>
    <col min="14" max="16" width="10.5703125" style="18" customWidth="1"/>
    <col min="17" max="28" width="10.5703125" style="12" customWidth="1"/>
    <col min="29" max="16384" width="83" style="12"/>
  </cols>
  <sheetData>
    <row r="1" spans="2:19" s="18" customFormat="1" x14ac:dyDescent="0.25"/>
    <row r="2" spans="2:19" x14ac:dyDescent="0.25">
      <c r="B2" s="11" t="s">
        <v>130</v>
      </c>
      <c r="C2" s="139" t="s">
        <v>131</v>
      </c>
      <c r="D2" s="140"/>
      <c r="E2" s="3" t="s">
        <v>132</v>
      </c>
    </row>
    <row r="3" spans="2:19" x14ac:dyDescent="0.25">
      <c r="B3" s="4">
        <v>1</v>
      </c>
      <c r="C3" s="141" t="s">
        <v>133</v>
      </c>
      <c r="D3" s="142"/>
      <c r="E3" s="4">
        <v>250</v>
      </c>
    </row>
    <row r="4" spans="2:19" x14ac:dyDescent="0.25">
      <c r="B4" s="4">
        <v>2</v>
      </c>
      <c r="C4" s="141" t="s">
        <v>134</v>
      </c>
      <c r="D4" s="142"/>
      <c r="E4" s="4">
        <v>200</v>
      </c>
    </row>
    <row r="5" spans="2:19" ht="27" customHeight="1" x14ac:dyDescent="0.25">
      <c r="B5" s="145" t="s">
        <v>135</v>
      </c>
      <c r="C5" s="145"/>
      <c r="D5" s="145"/>
      <c r="E5" s="3">
        <v>450</v>
      </c>
    </row>
    <row r="6" spans="2:19" x14ac:dyDescent="0.25">
      <c r="B6" s="13"/>
      <c r="C6" s="13"/>
      <c r="D6" s="13"/>
      <c r="E6" s="2"/>
    </row>
    <row r="7" spans="2:19" x14ac:dyDescent="0.25">
      <c r="B7" s="13"/>
      <c r="C7" s="13"/>
      <c r="D7" s="13"/>
      <c r="E7" s="2"/>
      <c r="Q7" s="135" t="s">
        <v>230</v>
      </c>
      <c r="R7" s="136"/>
      <c r="S7" s="14" t="s">
        <v>231</v>
      </c>
    </row>
    <row r="8" spans="2:19" x14ac:dyDescent="0.25">
      <c r="E8" s="121" t="s">
        <v>123</v>
      </c>
      <c r="F8" s="121"/>
      <c r="G8" s="121"/>
      <c r="H8" s="121" t="s">
        <v>286</v>
      </c>
      <c r="I8" s="121"/>
      <c r="J8" s="121"/>
      <c r="K8" s="121" t="s">
        <v>125</v>
      </c>
      <c r="L8" s="121"/>
      <c r="M8" s="121"/>
      <c r="N8" s="121" t="s">
        <v>126</v>
      </c>
      <c r="O8" s="121"/>
      <c r="P8" s="121"/>
      <c r="Q8" s="121" t="s">
        <v>127</v>
      </c>
      <c r="R8" s="121"/>
      <c r="S8" s="121"/>
    </row>
    <row r="9" spans="2:19" ht="15.75" customHeight="1" x14ac:dyDescent="0.25">
      <c r="C9" s="144" t="s">
        <v>136</v>
      </c>
      <c r="D9" s="144"/>
      <c r="E9" s="3" t="s">
        <v>128</v>
      </c>
      <c r="F9" s="3" t="s">
        <v>129</v>
      </c>
      <c r="G9" s="3" t="s">
        <v>3</v>
      </c>
      <c r="H9" s="55" t="s">
        <v>128</v>
      </c>
      <c r="I9" s="55" t="s">
        <v>129</v>
      </c>
      <c r="J9" s="55" t="s">
        <v>3</v>
      </c>
      <c r="K9" s="3" t="s">
        <v>128</v>
      </c>
      <c r="L9" s="3" t="s">
        <v>129</v>
      </c>
      <c r="M9" s="3" t="s">
        <v>3</v>
      </c>
      <c r="N9" s="19" t="s">
        <v>128</v>
      </c>
      <c r="O9" s="19" t="s">
        <v>129</v>
      </c>
      <c r="P9" s="19" t="s">
        <v>3</v>
      </c>
      <c r="Q9" s="3" t="s">
        <v>128</v>
      </c>
      <c r="R9" s="3" t="s">
        <v>129</v>
      </c>
      <c r="S9" s="3" t="s">
        <v>3</v>
      </c>
    </row>
    <row r="10" spans="2:19" ht="30" customHeight="1" x14ac:dyDescent="0.25">
      <c r="C10" s="143" t="s">
        <v>137</v>
      </c>
      <c r="D10" s="143"/>
      <c r="E10" s="48" t="s">
        <v>171</v>
      </c>
      <c r="F10" s="48"/>
      <c r="G10" s="48">
        <v>81</v>
      </c>
      <c r="H10" s="64" t="s">
        <v>215</v>
      </c>
      <c r="I10" s="64"/>
      <c r="J10" s="64">
        <v>81</v>
      </c>
      <c r="K10" s="48" t="s">
        <v>171</v>
      </c>
      <c r="L10" s="48"/>
      <c r="M10" s="48" t="s">
        <v>239</v>
      </c>
      <c r="N10" s="64" t="s">
        <v>171</v>
      </c>
      <c r="O10" s="14"/>
      <c r="P10" s="14">
        <v>19</v>
      </c>
      <c r="Q10" s="48" t="s">
        <v>171</v>
      </c>
      <c r="R10" s="48"/>
      <c r="S10" s="48" t="s">
        <v>225</v>
      </c>
    </row>
    <row r="11" spans="2:19" ht="32.25" customHeight="1" x14ac:dyDescent="0.25">
      <c r="C11" s="143" t="s">
        <v>138</v>
      </c>
      <c r="D11" s="143"/>
      <c r="E11" s="48" t="s">
        <v>171</v>
      </c>
      <c r="F11" s="48" t="s">
        <v>146</v>
      </c>
      <c r="G11" s="48"/>
      <c r="H11" s="76" t="s">
        <v>171</v>
      </c>
      <c r="I11" s="76"/>
      <c r="J11" s="76">
        <v>38</v>
      </c>
      <c r="K11" s="48" t="s">
        <v>171</v>
      </c>
      <c r="L11" s="48"/>
      <c r="M11" s="48" t="s">
        <v>239</v>
      </c>
      <c r="N11" s="64" t="s">
        <v>171</v>
      </c>
      <c r="O11" s="14"/>
      <c r="P11" s="14">
        <v>19</v>
      </c>
      <c r="Q11" s="48" t="s">
        <v>171</v>
      </c>
      <c r="R11" s="48"/>
      <c r="S11" s="48" t="s">
        <v>223</v>
      </c>
    </row>
    <row r="12" spans="2:19" ht="31.5" customHeight="1" x14ac:dyDescent="0.25">
      <c r="C12" s="143" t="s">
        <v>139</v>
      </c>
      <c r="D12" s="143"/>
      <c r="E12" s="48" t="s">
        <v>171</v>
      </c>
      <c r="F12" s="48"/>
      <c r="G12" s="48"/>
      <c r="H12" s="76" t="s">
        <v>171</v>
      </c>
      <c r="I12" s="76"/>
      <c r="J12" s="76">
        <v>38</v>
      </c>
      <c r="K12" s="48" t="s">
        <v>171</v>
      </c>
      <c r="L12" s="48"/>
      <c r="M12" s="48" t="s">
        <v>239</v>
      </c>
      <c r="N12" s="64" t="s">
        <v>171</v>
      </c>
      <c r="O12" s="14"/>
      <c r="P12" s="14">
        <v>19</v>
      </c>
      <c r="Q12" s="48" t="s">
        <v>171</v>
      </c>
      <c r="R12" s="48"/>
      <c r="S12" s="48" t="s">
        <v>223</v>
      </c>
    </row>
    <row r="13" spans="2:19" ht="15" customHeight="1" x14ac:dyDescent="0.25">
      <c r="C13" s="143" t="s">
        <v>140</v>
      </c>
      <c r="D13" s="143"/>
      <c r="E13" s="48" t="s">
        <v>171</v>
      </c>
      <c r="F13" s="48"/>
      <c r="G13" s="48"/>
      <c r="H13" s="64"/>
      <c r="I13" s="64"/>
      <c r="J13" s="64"/>
      <c r="K13" s="48" t="s">
        <v>171</v>
      </c>
      <c r="L13" s="48"/>
      <c r="M13" s="48" t="s">
        <v>239</v>
      </c>
      <c r="N13" s="64" t="s">
        <v>171</v>
      </c>
      <c r="O13" s="14"/>
      <c r="P13" s="14">
        <v>19</v>
      </c>
      <c r="Q13" s="48" t="s">
        <v>171</v>
      </c>
      <c r="R13" s="48"/>
      <c r="S13" s="48" t="s">
        <v>223</v>
      </c>
    </row>
    <row r="14" spans="2:19" s="18" customFormat="1" ht="15" customHeight="1" x14ac:dyDescent="0.25">
      <c r="C14" s="15"/>
      <c r="D14" s="15"/>
      <c r="E14" s="14"/>
      <c r="F14" s="14"/>
      <c r="G14" s="14"/>
      <c r="H14" s="64"/>
      <c r="I14" s="64"/>
      <c r="J14" s="64"/>
      <c r="K14" s="14"/>
      <c r="L14" s="14"/>
      <c r="M14" s="14"/>
      <c r="N14" s="64"/>
      <c r="O14" s="14"/>
      <c r="P14" s="14"/>
      <c r="Q14" s="137" t="s">
        <v>228</v>
      </c>
      <c r="R14" s="138"/>
      <c r="S14" s="14" t="s">
        <v>229</v>
      </c>
    </row>
    <row r="15" spans="2:19" x14ac:dyDescent="0.25">
      <c r="E15" s="121" t="s">
        <v>123</v>
      </c>
      <c r="F15" s="121"/>
      <c r="G15" s="121"/>
      <c r="H15" s="121" t="s">
        <v>286</v>
      </c>
      <c r="I15" s="121"/>
      <c r="J15" s="121"/>
      <c r="K15" s="121" t="s">
        <v>125</v>
      </c>
      <c r="L15" s="121"/>
      <c r="M15" s="121"/>
      <c r="N15" s="121" t="s">
        <v>126</v>
      </c>
      <c r="O15" s="121"/>
      <c r="P15" s="121"/>
      <c r="Q15" s="121" t="s">
        <v>127</v>
      </c>
      <c r="R15" s="121"/>
      <c r="S15" s="121"/>
    </row>
    <row r="16" spans="2:19" ht="21" customHeight="1" x14ac:dyDescent="0.25">
      <c r="C16" s="146" t="s">
        <v>141</v>
      </c>
      <c r="D16" s="146"/>
      <c r="E16" s="3" t="s">
        <v>128</v>
      </c>
      <c r="F16" s="3" t="s">
        <v>129</v>
      </c>
      <c r="G16" s="3" t="s">
        <v>3</v>
      </c>
      <c r="H16" s="55" t="s">
        <v>128</v>
      </c>
      <c r="I16" s="55" t="s">
        <v>129</v>
      </c>
      <c r="J16" s="55" t="s">
        <v>3</v>
      </c>
      <c r="K16" s="3" t="s">
        <v>128</v>
      </c>
      <c r="L16" s="3" t="s">
        <v>129</v>
      </c>
      <c r="M16" s="3" t="s">
        <v>3</v>
      </c>
      <c r="N16" s="19" t="s">
        <v>128</v>
      </c>
      <c r="O16" s="19" t="s">
        <v>129</v>
      </c>
      <c r="P16" s="19" t="s">
        <v>3</v>
      </c>
      <c r="Q16" s="3" t="s">
        <v>128</v>
      </c>
      <c r="R16" s="3" t="s">
        <v>129</v>
      </c>
      <c r="S16" s="3" t="s">
        <v>3</v>
      </c>
    </row>
    <row r="17" spans="3:19" ht="30.75" customHeight="1" x14ac:dyDescent="0.25">
      <c r="C17" s="146" t="s">
        <v>142</v>
      </c>
      <c r="D17" s="146"/>
      <c r="E17" s="48" t="s">
        <v>171</v>
      </c>
      <c r="F17" s="48"/>
      <c r="G17" s="48">
        <v>81</v>
      </c>
      <c r="H17" s="76" t="s">
        <v>171</v>
      </c>
      <c r="I17" s="76"/>
      <c r="J17" s="76">
        <v>38</v>
      </c>
      <c r="K17" s="48" t="s">
        <v>171</v>
      </c>
      <c r="L17" s="48"/>
      <c r="M17" s="48">
        <v>92</v>
      </c>
      <c r="N17" s="64" t="s">
        <v>171</v>
      </c>
      <c r="O17" s="14"/>
      <c r="P17" s="14">
        <v>19</v>
      </c>
      <c r="Q17" s="48" t="s">
        <v>171</v>
      </c>
      <c r="R17" s="48"/>
      <c r="S17" s="48" t="s">
        <v>223</v>
      </c>
    </row>
    <row r="18" spans="3:19" ht="35.25" customHeight="1" x14ac:dyDescent="0.25">
      <c r="C18" s="146" t="s">
        <v>143</v>
      </c>
      <c r="D18" s="146"/>
      <c r="E18" s="48" t="s">
        <v>171</v>
      </c>
      <c r="F18" s="48"/>
      <c r="G18" s="48">
        <v>81</v>
      </c>
      <c r="H18" s="76" t="s">
        <v>171</v>
      </c>
      <c r="I18" s="76"/>
      <c r="J18" s="76">
        <v>38</v>
      </c>
      <c r="K18" s="48" t="s">
        <v>171</v>
      </c>
      <c r="L18" s="48"/>
      <c r="M18" s="48">
        <v>92</v>
      </c>
      <c r="N18" s="64" t="s">
        <v>171</v>
      </c>
      <c r="O18" s="14"/>
      <c r="P18" s="14">
        <v>19</v>
      </c>
      <c r="Q18" s="48" t="s">
        <v>171</v>
      </c>
      <c r="R18" s="48"/>
      <c r="S18" s="48" t="s">
        <v>223</v>
      </c>
    </row>
    <row r="19" spans="3:19" x14ac:dyDescent="0.25">
      <c r="C19" s="146" t="s">
        <v>144</v>
      </c>
      <c r="D19" s="146"/>
      <c r="E19" s="48" t="s">
        <v>171</v>
      </c>
      <c r="F19" s="48"/>
      <c r="G19" s="48">
        <v>81</v>
      </c>
      <c r="H19" s="76" t="s">
        <v>171</v>
      </c>
      <c r="I19" s="76"/>
      <c r="J19" s="76">
        <v>78</v>
      </c>
      <c r="K19" s="48" t="s">
        <v>171</v>
      </c>
      <c r="L19" s="48"/>
      <c r="M19" s="48">
        <v>92</v>
      </c>
      <c r="N19" s="64" t="s">
        <v>171</v>
      </c>
      <c r="O19" s="14"/>
      <c r="P19" s="14">
        <v>19</v>
      </c>
      <c r="Q19" s="48" t="s">
        <v>171</v>
      </c>
      <c r="R19" s="48"/>
      <c r="S19" s="48" t="s">
        <v>223</v>
      </c>
    </row>
    <row r="20" spans="3:19" ht="29.25" customHeight="1" x14ac:dyDescent="0.25">
      <c r="C20" s="146" t="s">
        <v>145</v>
      </c>
      <c r="D20" s="146"/>
      <c r="E20" s="48" t="s">
        <v>171</v>
      </c>
      <c r="F20" s="48"/>
      <c r="G20" s="48">
        <v>81</v>
      </c>
      <c r="H20" s="76" t="s">
        <v>171</v>
      </c>
      <c r="I20" s="76"/>
      <c r="J20" s="76">
        <v>38</v>
      </c>
      <c r="K20" s="48" t="s">
        <v>171</v>
      </c>
      <c r="L20" s="48"/>
      <c r="M20" s="48">
        <v>92</v>
      </c>
      <c r="N20" s="64" t="s">
        <v>171</v>
      </c>
      <c r="O20" s="14"/>
      <c r="P20" s="14">
        <v>19</v>
      </c>
      <c r="Q20" s="48" t="s">
        <v>171</v>
      </c>
      <c r="R20" s="48"/>
      <c r="S20" s="48" t="s">
        <v>223</v>
      </c>
    </row>
  </sheetData>
  <mergeCells count="26">
    <mergeCell ref="C20:D20"/>
    <mergeCell ref="C19:D19"/>
    <mergeCell ref="C18:D18"/>
    <mergeCell ref="C17:D17"/>
    <mergeCell ref="C16:D16"/>
    <mergeCell ref="C2:D2"/>
    <mergeCell ref="C3:D3"/>
    <mergeCell ref="C4:D4"/>
    <mergeCell ref="C13:D13"/>
    <mergeCell ref="C12:D12"/>
    <mergeCell ref="C11:D11"/>
    <mergeCell ref="C10:D10"/>
    <mergeCell ref="C9:D9"/>
    <mergeCell ref="B5:D5"/>
    <mergeCell ref="Q7:R7"/>
    <mergeCell ref="Q14:R14"/>
    <mergeCell ref="Q8:S8"/>
    <mergeCell ref="E15:G15"/>
    <mergeCell ref="K15:M15"/>
    <mergeCell ref="Q15:S15"/>
    <mergeCell ref="E8:G8"/>
    <mergeCell ref="H8:J8"/>
    <mergeCell ref="K8:M8"/>
    <mergeCell ref="N8:P8"/>
    <mergeCell ref="N15:P15"/>
    <mergeCell ref="H15:J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3"/>
  <sheetViews>
    <sheetView zoomScale="85" zoomScaleNormal="85" workbookViewId="0">
      <selection activeCell="AC13" sqref="AC13"/>
    </sheetView>
  </sheetViews>
  <sheetFormatPr baseColWidth="10" defaultRowHeight="15" x14ac:dyDescent="0.25"/>
  <cols>
    <col min="1" max="1" width="16.85546875" customWidth="1"/>
    <col min="2" max="2" width="27.7109375" bestFit="1" customWidth="1"/>
    <col min="3" max="3" width="28.42578125" customWidth="1"/>
    <col min="7" max="7" width="11.42578125" style="35"/>
    <col min="8" max="8" width="32.28515625" bestFit="1" customWidth="1"/>
    <col min="9" max="9" width="21.28515625" customWidth="1"/>
    <col min="10" max="10" width="12.5703125" bestFit="1" customWidth="1"/>
    <col min="11" max="11" width="17" bestFit="1" customWidth="1"/>
    <col min="12" max="12" width="9.42578125" bestFit="1" customWidth="1"/>
    <col min="13" max="13" width="11.42578125" style="35"/>
    <col min="14" max="14" width="32.28515625" bestFit="1" customWidth="1"/>
    <col min="15" max="15" width="22.5703125" customWidth="1"/>
    <col min="16" max="16" width="12.5703125" bestFit="1" customWidth="1"/>
    <col min="17" max="17" width="17" bestFit="1" customWidth="1"/>
    <col min="18" max="18" width="9.42578125" bestFit="1" customWidth="1"/>
    <col min="19" max="19" width="11.42578125" style="35"/>
    <col min="20" max="20" width="32.28515625" bestFit="1" customWidth="1"/>
    <col min="21" max="21" width="19.140625" bestFit="1" customWidth="1"/>
    <col min="22" max="22" width="12.5703125" bestFit="1" customWidth="1"/>
    <col min="23" max="23" width="17" bestFit="1" customWidth="1"/>
    <col min="24" max="24" width="9.42578125" bestFit="1" customWidth="1"/>
    <col min="25" max="25" width="11.42578125" style="16"/>
    <col min="26" max="26" width="32.28515625" bestFit="1" customWidth="1"/>
    <col min="27" max="27" width="19.140625" bestFit="1" customWidth="1"/>
    <col min="28" max="28" width="12.5703125" bestFit="1" customWidth="1"/>
    <col min="29" max="29" width="17" bestFit="1" customWidth="1"/>
    <col min="30" max="30" width="9.42578125" bestFit="1" customWidth="1"/>
    <col min="32" max="32" width="27.7109375" bestFit="1" customWidth="1"/>
    <col min="33" max="33" width="16.5703125" customWidth="1"/>
  </cols>
  <sheetData>
    <row r="1" spans="1:30" ht="33" customHeight="1" x14ac:dyDescent="0.25">
      <c r="A1" s="47"/>
      <c r="C1" s="133" t="s">
        <v>123</v>
      </c>
      <c r="D1" s="148"/>
      <c r="E1" s="148"/>
      <c r="F1" s="134"/>
      <c r="G1" s="2"/>
      <c r="H1" s="16"/>
      <c r="I1" s="133" t="s">
        <v>123</v>
      </c>
      <c r="J1" s="148"/>
      <c r="K1" s="148"/>
      <c r="L1" s="134"/>
      <c r="N1" s="16"/>
      <c r="O1" s="133" t="s">
        <v>123</v>
      </c>
      <c r="P1" s="148"/>
      <c r="Q1" s="148"/>
      <c r="R1" s="134"/>
      <c r="T1" s="16"/>
      <c r="U1" s="133" t="s">
        <v>123</v>
      </c>
      <c r="V1" s="148"/>
      <c r="W1" s="148"/>
      <c r="X1" s="134"/>
      <c r="Z1" s="16"/>
      <c r="AA1" s="133" t="s">
        <v>123</v>
      </c>
      <c r="AB1" s="148"/>
      <c r="AC1" s="148"/>
      <c r="AD1" s="134"/>
    </row>
    <row r="2" spans="1:30" ht="16.5" x14ac:dyDescent="0.25">
      <c r="A2" s="47"/>
      <c r="B2" s="31" t="s">
        <v>195</v>
      </c>
      <c r="C2" s="32" t="s">
        <v>196</v>
      </c>
      <c r="D2" s="33" t="s">
        <v>128</v>
      </c>
      <c r="E2" s="33" t="s">
        <v>129</v>
      </c>
      <c r="F2" s="33" t="s">
        <v>3</v>
      </c>
      <c r="G2" s="38"/>
      <c r="H2" s="31" t="s">
        <v>204</v>
      </c>
      <c r="I2" s="32" t="s">
        <v>196</v>
      </c>
      <c r="J2" s="33" t="s">
        <v>128</v>
      </c>
      <c r="K2" s="33" t="s">
        <v>129</v>
      </c>
      <c r="L2" s="33" t="s">
        <v>3</v>
      </c>
      <c r="M2" s="38"/>
      <c r="N2" s="31" t="s">
        <v>205</v>
      </c>
      <c r="O2" s="32" t="s">
        <v>196</v>
      </c>
      <c r="P2" s="33" t="s">
        <v>128</v>
      </c>
      <c r="Q2" s="33" t="s">
        <v>129</v>
      </c>
      <c r="R2" s="33" t="s">
        <v>3</v>
      </c>
      <c r="S2" s="38"/>
      <c r="T2" s="31" t="s">
        <v>206</v>
      </c>
      <c r="U2" s="32" t="s">
        <v>196</v>
      </c>
      <c r="V2" s="33" t="s">
        <v>128</v>
      </c>
      <c r="W2" s="33" t="s">
        <v>129</v>
      </c>
      <c r="X2" s="33" t="s">
        <v>3</v>
      </c>
      <c r="Y2" s="36"/>
      <c r="Z2" s="31" t="s">
        <v>207</v>
      </c>
      <c r="AA2" s="32" t="s">
        <v>196</v>
      </c>
      <c r="AB2" s="33" t="s">
        <v>128</v>
      </c>
      <c r="AC2" s="33" t="s">
        <v>129</v>
      </c>
      <c r="AD2" s="33" t="s">
        <v>3</v>
      </c>
    </row>
    <row r="3" spans="1:30" ht="16.5" x14ac:dyDescent="0.25">
      <c r="A3" s="47"/>
      <c r="B3" s="25" t="s">
        <v>197</v>
      </c>
      <c r="C3" s="25" t="s">
        <v>280</v>
      </c>
      <c r="D3" s="26"/>
      <c r="E3" s="26"/>
      <c r="F3" s="26"/>
      <c r="G3" s="37"/>
      <c r="H3" s="25" t="s">
        <v>197</v>
      </c>
      <c r="I3" s="25" t="s">
        <v>283</v>
      </c>
      <c r="J3" s="26"/>
      <c r="K3" s="26"/>
      <c r="L3" s="26"/>
      <c r="M3" s="37"/>
      <c r="N3" s="25" t="s">
        <v>197</v>
      </c>
      <c r="O3" s="25" t="s">
        <v>283</v>
      </c>
      <c r="P3" s="26"/>
      <c r="Q3" s="26"/>
      <c r="R3" s="26"/>
      <c r="S3" s="37"/>
      <c r="T3" s="25" t="s">
        <v>197</v>
      </c>
      <c r="U3" s="25"/>
      <c r="V3" s="26"/>
      <c r="W3" s="26"/>
      <c r="X3" s="26"/>
      <c r="Y3" s="37"/>
      <c r="Z3" s="25" t="s">
        <v>197</v>
      </c>
      <c r="AA3" s="25"/>
      <c r="AB3" s="26"/>
      <c r="AC3" s="26"/>
      <c r="AD3" s="26"/>
    </row>
    <row r="4" spans="1:30" ht="16.5" x14ac:dyDescent="0.25">
      <c r="A4" s="47"/>
      <c r="B4" s="25" t="s">
        <v>198</v>
      </c>
      <c r="C4" s="25" t="s">
        <v>281</v>
      </c>
      <c r="D4" s="26"/>
      <c r="E4" s="26"/>
      <c r="F4" s="26"/>
      <c r="G4" s="37"/>
      <c r="H4" s="25" t="s">
        <v>198</v>
      </c>
      <c r="I4" s="25" t="s">
        <v>281</v>
      </c>
      <c r="J4" s="26"/>
      <c r="K4" s="26"/>
      <c r="L4" s="26"/>
      <c r="M4" s="37"/>
      <c r="N4" s="25" t="s">
        <v>198</v>
      </c>
      <c r="O4" s="25" t="s">
        <v>281</v>
      </c>
      <c r="P4" s="26"/>
      <c r="Q4" s="26"/>
      <c r="R4" s="26"/>
      <c r="S4" s="37"/>
      <c r="T4" s="25" t="s">
        <v>198</v>
      </c>
      <c r="U4" s="25"/>
      <c r="V4" s="26"/>
      <c r="W4" s="26"/>
      <c r="X4" s="26"/>
      <c r="Y4" s="37"/>
      <c r="Z4" s="25" t="s">
        <v>198</v>
      </c>
      <c r="AA4" s="25"/>
      <c r="AB4" s="26"/>
      <c r="AC4" s="26"/>
      <c r="AD4" s="26"/>
    </row>
    <row r="5" spans="1:30" ht="16.5" x14ac:dyDescent="0.25">
      <c r="A5" s="47"/>
      <c r="B5" s="25" t="s">
        <v>199</v>
      </c>
      <c r="C5" s="27">
        <v>40350</v>
      </c>
      <c r="D5" s="26"/>
      <c r="E5" s="26"/>
      <c r="F5" s="26"/>
      <c r="G5" s="37"/>
      <c r="H5" s="25" t="s">
        <v>199</v>
      </c>
      <c r="I5" s="27">
        <v>40457</v>
      </c>
      <c r="J5" s="26"/>
      <c r="K5" s="26"/>
      <c r="L5" s="26"/>
      <c r="M5" s="37"/>
      <c r="N5" s="25" t="s">
        <v>199</v>
      </c>
      <c r="O5" s="27">
        <v>40791</v>
      </c>
      <c r="P5" s="26"/>
      <c r="Q5" s="26"/>
      <c r="R5" s="26"/>
      <c r="S5" s="37"/>
      <c r="T5" s="25" t="s">
        <v>199</v>
      </c>
      <c r="U5" s="27"/>
      <c r="V5" s="26"/>
      <c r="W5" s="26"/>
      <c r="X5" s="26"/>
      <c r="Y5" s="37"/>
      <c r="Z5" s="25" t="s">
        <v>199</v>
      </c>
      <c r="AA5" s="27"/>
      <c r="AB5" s="26"/>
      <c r="AC5" s="26"/>
      <c r="AD5" s="26"/>
    </row>
    <row r="6" spans="1:30" ht="16.5" x14ac:dyDescent="0.25">
      <c r="A6" s="47"/>
      <c r="B6" s="25" t="s">
        <v>200</v>
      </c>
      <c r="C6" s="27">
        <v>40532</v>
      </c>
      <c r="D6" s="26"/>
      <c r="E6" s="26"/>
      <c r="F6" s="26"/>
      <c r="G6" s="37"/>
      <c r="H6" s="25" t="s">
        <v>200</v>
      </c>
      <c r="I6" s="27">
        <v>40582</v>
      </c>
      <c r="J6" s="26"/>
      <c r="K6" s="26"/>
      <c r="L6" s="26"/>
      <c r="M6" s="37"/>
      <c r="N6" s="25" t="s">
        <v>200</v>
      </c>
      <c r="O6" s="27">
        <v>40912</v>
      </c>
      <c r="P6" s="26"/>
      <c r="Q6" s="26"/>
      <c r="R6" s="26"/>
      <c r="S6" s="37"/>
      <c r="T6" s="25" t="s">
        <v>200</v>
      </c>
      <c r="U6" s="27"/>
      <c r="V6" s="26"/>
      <c r="W6" s="26"/>
      <c r="X6" s="26"/>
      <c r="Y6" s="37"/>
      <c r="Z6" s="25" t="s">
        <v>200</v>
      </c>
      <c r="AA6" s="27"/>
      <c r="AB6" s="26"/>
      <c r="AC6" s="26"/>
      <c r="AD6" s="26"/>
    </row>
    <row r="7" spans="1:30" ht="132" x14ac:dyDescent="0.25">
      <c r="A7" s="47"/>
      <c r="B7" s="25" t="s">
        <v>201</v>
      </c>
      <c r="C7" s="28" t="s">
        <v>282</v>
      </c>
      <c r="D7" s="26"/>
      <c r="E7" s="26"/>
      <c r="F7" s="26"/>
      <c r="G7" s="37"/>
      <c r="H7" s="25" t="s">
        <v>201</v>
      </c>
      <c r="I7" s="28" t="s">
        <v>284</v>
      </c>
      <c r="J7" s="26"/>
      <c r="K7" s="26"/>
      <c r="L7" s="26"/>
      <c r="M7" s="37"/>
      <c r="N7" s="25" t="s">
        <v>201</v>
      </c>
      <c r="O7" s="28" t="s">
        <v>285</v>
      </c>
      <c r="P7" s="26"/>
      <c r="Q7" s="26"/>
      <c r="R7" s="26"/>
      <c r="S7" s="37"/>
      <c r="T7" s="25" t="s">
        <v>201</v>
      </c>
      <c r="U7" s="28"/>
      <c r="V7" s="26"/>
      <c r="W7" s="26"/>
      <c r="X7" s="26"/>
      <c r="Y7" s="37"/>
      <c r="Z7" s="25" t="s">
        <v>201</v>
      </c>
      <c r="AA7" s="28"/>
      <c r="AB7" s="26"/>
      <c r="AC7" s="26"/>
      <c r="AD7" s="26"/>
    </row>
    <row r="8" spans="1:30" ht="16.5" x14ac:dyDescent="0.25">
      <c r="A8" s="47"/>
      <c r="B8" s="25" t="s">
        <v>202</v>
      </c>
      <c r="C8" s="29"/>
      <c r="D8" s="26"/>
      <c r="E8" s="26"/>
      <c r="F8" s="26"/>
      <c r="G8" s="37"/>
      <c r="H8" s="25" t="s">
        <v>202</v>
      </c>
      <c r="I8" s="29"/>
      <c r="J8" s="26"/>
      <c r="K8" s="26"/>
      <c r="L8" s="26"/>
      <c r="M8" s="37"/>
      <c r="N8" s="25" t="s">
        <v>202</v>
      </c>
      <c r="O8" s="29"/>
      <c r="P8" s="26"/>
      <c r="Q8" s="26"/>
      <c r="R8" s="26"/>
      <c r="S8" s="37"/>
      <c r="T8" s="25" t="s">
        <v>202</v>
      </c>
      <c r="U8" s="29"/>
      <c r="V8" s="26"/>
      <c r="W8" s="26"/>
      <c r="X8" s="26"/>
      <c r="Y8" s="37"/>
      <c r="Z8" s="25" t="s">
        <v>202</v>
      </c>
      <c r="AA8" s="29"/>
      <c r="AB8" s="26"/>
      <c r="AC8" s="26"/>
      <c r="AD8" s="26"/>
    </row>
    <row r="9" spans="1:30" ht="16.5" x14ac:dyDescent="0.25">
      <c r="A9" s="47">
        <f t="shared" ref="A9" si="0">C9+I9+O9+U9+AA9+AG9</f>
        <v>920912901</v>
      </c>
      <c r="B9" s="25" t="s">
        <v>203</v>
      </c>
      <c r="C9" s="30">
        <v>172904000</v>
      </c>
      <c r="D9" s="26"/>
      <c r="E9" s="26"/>
      <c r="F9" s="26"/>
      <c r="G9" s="37"/>
      <c r="H9" s="25" t="s">
        <v>203</v>
      </c>
      <c r="I9" s="30">
        <v>492356000</v>
      </c>
      <c r="J9" s="26"/>
      <c r="K9" s="26"/>
      <c r="L9" s="26"/>
      <c r="M9" s="37"/>
      <c r="N9" s="25" t="s">
        <v>203</v>
      </c>
      <c r="O9" s="30">
        <v>255652901</v>
      </c>
      <c r="P9" s="26"/>
      <c r="Q9" s="26"/>
      <c r="R9" s="26"/>
      <c r="S9" s="37"/>
      <c r="T9" s="25" t="s">
        <v>203</v>
      </c>
      <c r="U9" s="30"/>
      <c r="V9" s="26"/>
      <c r="W9" s="26"/>
      <c r="X9" s="26"/>
      <c r="Y9" s="37"/>
      <c r="Z9" s="25" t="s">
        <v>203</v>
      </c>
      <c r="AA9" s="30"/>
      <c r="AB9" s="26"/>
      <c r="AC9" s="26"/>
      <c r="AD9" s="26"/>
    </row>
    <row r="10" spans="1:30" x14ac:dyDescent="0.25">
      <c r="A10" s="47"/>
    </row>
    <row r="11" spans="1:30" s="16" customFormat="1" x14ac:dyDescent="0.25">
      <c r="A11" s="47"/>
      <c r="B11" s="17"/>
      <c r="C11" s="121" t="s">
        <v>286</v>
      </c>
      <c r="D11" s="121"/>
      <c r="E11" s="121"/>
      <c r="F11" s="121"/>
      <c r="G11" s="39"/>
      <c r="H11" s="17"/>
      <c r="I11" s="121" t="s">
        <v>286</v>
      </c>
      <c r="J11" s="121"/>
      <c r="K11" s="121"/>
      <c r="L11" s="121"/>
      <c r="M11" s="39"/>
      <c r="N11" s="17"/>
      <c r="O11" s="121" t="s">
        <v>286</v>
      </c>
      <c r="P11" s="121"/>
      <c r="Q11" s="121"/>
      <c r="R11" s="121"/>
      <c r="S11" s="39"/>
      <c r="T11" s="17"/>
      <c r="U11" s="121" t="s">
        <v>286</v>
      </c>
      <c r="V11" s="121"/>
      <c r="W11" s="121"/>
      <c r="X11" s="121"/>
      <c r="Y11" s="39"/>
      <c r="Z11" s="17"/>
      <c r="AA11" s="121" t="s">
        <v>286</v>
      </c>
      <c r="AB11" s="121"/>
      <c r="AC11" s="121"/>
      <c r="AD11" s="121"/>
    </row>
    <row r="12" spans="1:30" s="16" customFormat="1" ht="16.5" x14ac:dyDescent="0.25">
      <c r="A12" s="47"/>
      <c r="B12" s="17"/>
      <c r="C12" s="34" t="s">
        <v>196</v>
      </c>
      <c r="D12" s="33" t="s">
        <v>128</v>
      </c>
      <c r="E12" s="33" t="s">
        <v>129</v>
      </c>
      <c r="F12" s="33" t="s">
        <v>3</v>
      </c>
      <c r="G12" s="36"/>
      <c r="H12" s="17"/>
      <c r="I12" s="34" t="s">
        <v>196</v>
      </c>
      <c r="J12" s="33" t="s">
        <v>128</v>
      </c>
      <c r="K12" s="33" t="s">
        <v>129</v>
      </c>
      <c r="L12" s="33" t="s">
        <v>3</v>
      </c>
      <c r="M12" s="36"/>
      <c r="N12" s="17"/>
      <c r="O12" s="34" t="s">
        <v>196</v>
      </c>
      <c r="P12" s="33" t="s">
        <v>128</v>
      </c>
      <c r="Q12" s="33" t="s">
        <v>129</v>
      </c>
      <c r="R12" s="33" t="s">
        <v>3</v>
      </c>
      <c r="S12" s="36"/>
      <c r="T12" s="17"/>
      <c r="U12" s="34" t="s">
        <v>196</v>
      </c>
      <c r="V12" s="33" t="s">
        <v>128</v>
      </c>
      <c r="W12" s="33" t="s">
        <v>129</v>
      </c>
      <c r="X12" s="33" t="s">
        <v>3</v>
      </c>
      <c r="Y12" s="36"/>
      <c r="Z12" s="17"/>
      <c r="AA12" s="34" t="s">
        <v>196</v>
      </c>
      <c r="AB12" s="33" t="s">
        <v>128</v>
      </c>
      <c r="AC12" s="33" t="s">
        <v>129</v>
      </c>
      <c r="AD12" s="33" t="s">
        <v>3</v>
      </c>
    </row>
    <row r="13" spans="1:30" s="16" customFormat="1" ht="16.5" x14ac:dyDescent="0.25">
      <c r="A13" s="47"/>
      <c r="B13" s="34" t="s">
        <v>195</v>
      </c>
      <c r="C13" s="17"/>
      <c r="D13" s="17"/>
      <c r="E13" s="17"/>
      <c r="F13" s="17"/>
      <c r="G13" s="40"/>
      <c r="H13" s="34" t="s">
        <v>204</v>
      </c>
      <c r="I13" s="17"/>
      <c r="J13" s="17"/>
      <c r="K13" s="17"/>
      <c r="L13" s="17"/>
      <c r="M13" s="40"/>
      <c r="N13" s="34" t="s">
        <v>205</v>
      </c>
      <c r="O13" s="17"/>
      <c r="P13" s="17"/>
      <c r="Q13" s="17"/>
      <c r="R13" s="17"/>
      <c r="S13" s="40"/>
      <c r="T13" s="34" t="s">
        <v>206</v>
      </c>
      <c r="U13" s="17"/>
      <c r="V13" s="17"/>
      <c r="W13" s="17"/>
      <c r="X13" s="17"/>
      <c r="Y13" s="40"/>
      <c r="Z13" s="34" t="s">
        <v>207</v>
      </c>
      <c r="AA13" s="17"/>
      <c r="AB13" s="17"/>
      <c r="AC13" s="17"/>
      <c r="AD13" s="17"/>
    </row>
    <row r="14" spans="1:30" s="16" customFormat="1" ht="16.5" x14ac:dyDescent="0.25">
      <c r="A14" s="47"/>
      <c r="B14" s="25" t="s">
        <v>197</v>
      </c>
      <c r="C14" s="17" t="s">
        <v>265</v>
      </c>
      <c r="D14" s="75" t="s">
        <v>171</v>
      </c>
      <c r="E14" s="75"/>
      <c r="F14" s="75">
        <v>33</v>
      </c>
      <c r="G14" s="40"/>
      <c r="H14" s="25" t="s">
        <v>197</v>
      </c>
      <c r="I14" s="17" t="s">
        <v>265</v>
      </c>
      <c r="J14" s="75" t="s">
        <v>171</v>
      </c>
      <c r="K14" s="75"/>
      <c r="L14" s="75">
        <v>34</v>
      </c>
      <c r="M14" s="40"/>
      <c r="N14" s="25" t="s">
        <v>197</v>
      </c>
      <c r="O14" s="17"/>
      <c r="P14" s="17"/>
      <c r="Q14" s="17"/>
      <c r="R14" s="17"/>
      <c r="S14" s="40"/>
      <c r="T14" s="25" t="s">
        <v>197</v>
      </c>
      <c r="U14" s="17"/>
      <c r="V14" s="17"/>
      <c r="W14" s="17"/>
      <c r="X14" s="17"/>
      <c r="Y14" s="40"/>
      <c r="Z14" s="25" t="s">
        <v>197</v>
      </c>
      <c r="AA14" s="17"/>
      <c r="AB14" s="17"/>
      <c r="AC14" s="17"/>
      <c r="AD14" s="17"/>
    </row>
    <row r="15" spans="1:30" s="16" customFormat="1" ht="16.5" x14ac:dyDescent="0.25">
      <c r="A15" s="47"/>
      <c r="B15" s="25" t="s">
        <v>198</v>
      </c>
      <c r="C15" s="17" t="s">
        <v>266</v>
      </c>
      <c r="D15" s="75" t="s">
        <v>171</v>
      </c>
      <c r="E15" s="75"/>
      <c r="F15" s="75">
        <v>33</v>
      </c>
      <c r="G15" s="40"/>
      <c r="H15" s="25" t="s">
        <v>198</v>
      </c>
      <c r="I15" s="17" t="s">
        <v>266</v>
      </c>
      <c r="J15" s="75" t="s">
        <v>171</v>
      </c>
      <c r="K15" s="75"/>
      <c r="L15" s="75">
        <v>34</v>
      </c>
      <c r="M15" s="40"/>
      <c r="N15" s="25" t="s">
        <v>198</v>
      </c>
      <c r="O15" s="17"/>
      <c r="P15" s="17"/>
      <c r="Q15" s="17"/>
      <c r="R15" s="17"/>
      <c r="S15" s="40"/>
      <c r="T15" s="25" t="s">
        <v>198</v>
      </c>
      <c r="U15" s="17"/>
      <c r="V15" s="17"/>
      <c r="W15" s="17"/>
      <c r="X15" s="17"/>
      <c r="Y15" s="40"/>
      <c r="Z15" s="25" t="s">
        <v>198</v>
      </c>
      <c r="AA15" s="17"/>
      <c r="AB15" s="17"/>
      <c r="AC15" s="17"/>
      <c r="AD15" s="17"/>
    </row>
    <row r="16" spans="1:30" s="16" customFormat="1" ht="16.5" x14ac:dyDescent="0.25">
      <c r="A16" s="47"/>
      <c r="B16" s="25" t="s">
        <v>199</v>
      </c>
      <c r="C16" s="77">
        <v>38931</v>
      </c>
      <c r="D16" s="75" t="s">
        <v>171</v>
      </c>
      <c r="E16" s="75"/>
      <c r="F16" s="75">
        <v>33</v>
      </c>
      <c r="G16" s="40"/>
      <c r="H16" s="25" t="s">
        <v>199</v>
      </c>
      <c r="I16" s="77">
        <v>38643</v>
      </c>
      <c r="J16" s="75" t="s">
        <v>171</v>
      </c>
      <c r="K16" s="75"/>
      <c r="L16" s="75">
        <v>34</v>
      </c>
      <c r="M16" s="40"/>
      <c r="N16" s="25" t="s">
        <v>199</v>
      </c>
      <c r="O16" s="17"/>
      <c r="P16" s="17"/>
      <c r="Q16" s="17"/>
      <c r="R16" s="17"/>
      <c r="S16" s="40"/>
      <c r="T16" s="25" t="s">
        <v>199</v>
      </c>
      <c r="U16" s="17"/>
      <c r="V16" s="17"/>
      <c r="W16" s="17"/>
      <c r="X16" s="17"/>
      <c r="Y16" s="40"/>
      <c r="Z16" s="25" t="s">
        <v>199</v>
      </c>
      <c r="AA16" s="17"/>
      <c r="AB16" s="17"/>
      <c r="AC16" s="17"/>
      <c r="AD16" s="17"/>
    </row>
    <row r="17" spans="1:36" s="16" customFormat="1" ht="16.5" x14ac:dyDescent="0.25">
      <c r="A17" s="47"/>
      <c r="B17" s="25" t="s">
        <v>200</v>
      </c>
      <c r="C17" s="77">
        <v>38938</v>
      </c>
      <c r="D17" s="75" t="s">
        <v>171</v>
      </c>
      <c r="E17" s="75"/>
      <c r="F17" s="75">
        <v>33</v>
      </c>
      <c r="G17" s="40"/>
      <c r="H17" s="25" t="s">
        <v>200</v>
      </c>
      <c r="I17" s="77">
        <v>38680</v>
      </c>
      <c r="J17" s="75" t="s">
        <v>171</v>
      </c>
      <c r="K17" s="75"/>
      <c r="L17" s="75">
        <v>34</v>
      </c>
      <c r="M17" s="40"/>
      <c r="N17" s="25" t="s">
        <v>200</v>
      </c>
      <c r="O17" s="17"/>
      <c r="P17" s="17"/>
      <c r="Q17" s="17"/>
      <c r="R17" s="17"/>
      <c r="S17" s="40"/>
      <c r="T17" s="25" t="s">
        <v>200</v>
      </c>
      <c r="U17" s="17"/>
      <c r="V17" s="17"/>
      <c r="W17" s="17"/>
      <c r="X17" s="17"/>
      <c r="Y17" s="40"/>
      <c r="Z17" s="25" t="s">
        <v>200</v>
      </c>
      <c r="AA17" s="17"/>
      <c r="AB17" s="17"/>
      <c r="AC17" s="17"/>
      <c r="AD17" s="17"/>
    </row>
    <row r="18" spans="1:36" s="16" customFormat="1" ht="16.5" x14ac:dyDescent="0.25">
      <c r="A18" s="47"/>
      <c r="B18" s="25" t="s">
        <v>201</v>
      </c>
      <c r="C18" s="77" t="s">
        <v>267</v>
      </c>
      <c r="D18" s="75" t="s">
        <v>215</v>
      </c>
      <c r="E18" s="75"/>
      <c r="F18" s="75">
        <v>33</v>
      </c>
      <c r="G18" s="40"/>
      <c r="H18" s="25" t="s">
        <v>201</v>
      </c>
      <c r="I18" s="77" t="s">
        <v>267</v>
      </c>
      <c r="J18" s="75" t="s">
        <v>171</v>
      </c>
      <c r="K18" s="75"/>
      <c r="L18" s="75">
        <v>34</v>
      </c>
      <c r="M18" s="40"/>
      <c r="N18" s="25" t="s">
        <v>201</v>
      </c>
      <c r="O18" s="17"/>
      <c r="P18" s="17"/>
      <c r="Q18" s="17"/>
      <c r="R18" s="17"/>
      <c r="S18" s="40"/>
      <c r="T18" s="25" t="s">
        <v>201</v>
      </c>
      <c r="U18" s="17"/>
      <c r="V18" s="17"/>
      <c r="W18" s="17"/>
      <c r="X18" s="17"/>
      <c r="Y18" s="40"/>
      <c r="Z18" s="25" t="s">
        <v>201</v>
      </c>
      <c r="AA18" s="17"/>
      <c r="AB18" s="17"/>
      <c r="AC18" s="17"/>
      <c r="AD18" s="17"/>
    </row>
    <row r="19" spans="1:36" s="16" customFormat="1" ht="16.5" x14ac:dyDescent="0.25">
      <c r="A19" s="47"/>
      <c r="B19" s="25" t="s">
        <v>202</v>
      </c>
      <c r="D19" s="75"/>
      <c r="E19" s="75"/>
      <c r="F19" s="75"/>
      <c r="G19" s="40"/>
      <c r="H19" s="25" t="s">
        <v>202</v>
      </c>
      <c r="I19" s="17"/>
      <c r="J19" s="75"/>
      <c r="K19" s="75"/>
      <c r="L19" s="75"/>
      <c r="M19" s="40"/>
      <c r="N19" s="25" t="s">
        <v>202</v>
      </c>
      <c r="O19" s="17"/>
      <c r="P19" s="17"/>
      <c r="Q19" s="17"/>
      <c r="R19" s="17"/>
      <c r="S19" s="40"/>
      <c r="T19" s="25" t="s">
        <v>202</v>
      </c>
      <c r="U19" s="17"/>
      <c r="V19" s="17"/>
      <c r="W19" s="17"/>
      <c r="X19" s="17"/>
      <c r="Y19" s="40"/>
      <c r="Z19" s="25" t="s">
        <v>202</v>
      </c>
      <c r="AA19" s="17"/>
      <c r="AB19" s="17"/>
      <c r="AC19" s="17"/>
      <c r="AD19" s="17"/>
    </row>
    <row r="20" spans="1:36" s="16" customFormat="1" ht="16.5" x14ac:dyDescent="0.25">
      <c r="A20" s="47">
        <f t="shared" ref="A20" si="1">C20+I20+O20+U20+AA20+AG20</f>
        <v>3749380245</v>
      </c>
      <c r="B20" s="25" t="s">
        <v>203</v>
      </c>
      <c r="C20" s="78">
        <v>2556245379</v>
      </c>
      <c r="D20" s="75" t="s">
        <v>171</v>
      </c>
      <c r="E20" s="75"/>
      <c r="F20" s="75">
        <v>33</v>
      </c>
      <c r="G20" s="40"/>
      <c r="H20" s="25" t="s">
        <v>203</v>
      </c>
      <c r="I20" s="78">
        <v>1193134866</v>
      </c>
      <c r="J20" s="75" t="s">
        <v>171</v>
      </c>
      <c r="K20" s="75"/>
      <c r="L20" s="75">
        <v>34</v>
      </c>
      <c r="M20" s="40"/>
      <c r="N20" s="25" t="s">
        <v>203</v>
      </c>
      <c r="O20" s="17"/>
      <c r="P20" s="17"/>
      <c r="Q20" s="17"/>
      <c r="R20" s="17"/>
      <c r="S20" s="40"/>
      <c r="T20" s="25" t="s">
        <v>203</v>
      </c>
      <c r="U20" s="17"/>
      <c r="V20" s="17"/>
      <c r="W20" s="17"/>
      <c r="X20" s="17"/>
      <c r="Y20" s="40"/>
      <c r="Z20" s="25" t="s">
        <v>203</v>
      </c>
      <c r="AA20" s="17"/>
      <c r="AB20" s="17"/>
      <c r="AC20" s="17"/>
      <c r="AD20" s="17"/>
    </row>
    <row r="21" spans="1:36" x14ac:dyDescent="0.25">
      <c r="A21" s="47"/>
    </row>
    <row r="22" spans="1:36" x14ac:dyDescent="0.25">
      <c r="A22" s="47"/>
      <c r="B22" s="17"/>
      <c r="C22" s="139" t="s">
        <v>125</v>
      </c>
      <c r="D22" s="147"/>
      <c r="E22" s="147"/>
      <c r="F22" s="140"/>
      <c r="G22" s="39"/>
      <c r="H22" s="17"/>
      <c r="I22" s="139" t="s">
        <v>125</v>
      </c>
      <c r="J22" s="147"/>
      <c r="K22" s="147"/>
      <c r="L22" s="140"/>
      <c r="M22" s="39"/>
      <c r="N22" s="17"/>
      <c r="O22" s="139" t="s">
        <v>125</v>
      </c>
      <c r="P22" s="147"/>
      <c r="Q22" s="147"/>
      <c r="R22" s="140"/>
      <c r="S22" s="40"/>
      <c r="T22" s="17"/>
      <c r="U22" s="139" t="s">
        <v>125</v>
      </c>
      <c r="V22" s="147"/>
      <c r="W22" s="147"/>
      <c r="X22" s="140"/>
      <c r="Y22" s="41"/>
      <c r="Z22" s="11"/>
      <c r="AA22" s="121" t="s">
        <v>125</v>
      </c>
      <c r="AB22" s="121"/>
      <c r="AC22" s="121"/>
      <c r="AD22" s="121"/>
      <c r="AF22" s="11"/>
      <c r="AG22" s="121" t="s">
        <v>125</v>
      </c>
      <c r="AH22" s="121"/>
      <c r="AI22" s="121"/>
      <c r="AJ22" s="121"/>
    </row>
    <row r="23" spans="1:36" ht="16.5" x14ac:dyDescent="0.25">
      <c r="A23" s="47"/>
      <c r="B23" s="17"/>
      <c r="C23" s="34" t="s">
        <v>196</v>
      </c>
      <c r="D23" s="33" t="s">
        <v>128</v>
      </c>
      <c r="E23" s="33" t="s">
        <v>129</v>
      </c>
      <c r="F23" s="33" t="s">
        <v>3</v>
      </c>
      <c r="G23" s="36"/>
      <c r="H23" s="17"/>
      <c r="I23" s="34" t="s">
        <v>196</v>
      </c>
      <c r="J23" s="33" t="s">
        <v>128</v>
      </c>
      <c r="K23" s="33" t="s">
        <v>129</v>
      </c>
      <c r="L23" s="33" t="s">
        <v>3</v>
      </c>
      <c r="M23" s="36"/>
      <c r="N23" s="17"/>
      <c r="O23" s="34" t="s">
        <v>196</v>
      </c>
      <c r="P23" s="33" t="s">
        <v>128</v>
      </c>
      <c r="Q23" s="33" t="s">
        <v>129</v>
      </c>
      <c r="R23" s="33" t="s">
        <v>3</v>
      </c>
      <c r="S23" s="36"/>
      <c r="T23" s="17"/>
      <c r="U23" s="34" t="s">
        <v>196</v>
      </c>
      <c r="V23" s="33" t="s">
        <v>128</v>
      </c>
      <c r="W23" s="33" t="s">
        <v>129</v>
      </c>
      <c r="X23" s="33" t="s">
        <v>3</v>
      </c>
      <c r="Y23" s="36"/>
      <c r="Z23" s="17"/>
      <c r="AA23" s="34" t="s">
        <v>196</v>
      </c>
      <c r="AB23" s="33" t="s">
        <v>128</v>
      </c>
      <c r="AC23" s="33" t="s">
        <v>129</v>
      </c>
      <c r="AD23" s="33" t="s">
        <v>3</v>
      </c>
      <c r="AF23" s="17"/>
      <c r="AG23" s="34" t="s">
        <v>196</v>
      </c>
      <c r="AH23" s="33" t="s">
        <v>128</v>
      </c>
      <c r="AI23" s="33" t="s">
        <v>129</v>
      </c>
      <c r="AJ23" s="33" t="s">
        <v>3</v>
      </c>
    </row>
    <row r="24" spans="1:36" ht="16.5" x14ac:dyDescent="0.25">
      <c r="A24" s="47"/>
      <c r="B24" s="34" t="s">
        <v>195</v>
      </c>
      <c r="C24" s="17"/>
      <c r="D24" s="24"/>
      <c r="E24" s="24"/>
      <c r="F24" s="24"/>
      <c r="G24" s="40"/>
      <c r="H24" s="34" t="s">
        <v>204</v>
      </c>
      <c r="I24" s="17"/>
      <c r="J24" s="24"/>
      <c r="K24" s="24"/>
      <c r="L24" s="24"/>
      <c r="M24" s="40"/>
      <c r="N24" s="34" t="s">
        <v>205</v>
      </c>
      <c r="O24" s="17"/>
      <c r="P24" s="17"/>
      <c r="Q24" s="17"/>
      <c r="R24" s="17"/>
      <c r="S24" s="40"/>
      <c r="T24" s="34" t="s">
        <v>206</v>
      </c>
      <c r="U24" s="17"/>
      <c r="V24" s="17"/>
      <c r="W24" s="17"/>
      <c r="X24" s="17"/>
      <c r="Y24" s="40"/>
      <c r="Z24" s="34" t="s">
        <v>207</v>
      </c>
      <c r="AA24" s="17"/>
      <c r="AB24" s="17"/>
      <c r="AC24" s="17"/>
      <c r="AD24" s="17"/>
      <c r="AF24" s="34" t="s">
        <v>208</v>
      </c>
      <c r="AG24" s="17"/>
      <c r="AH24" s="17"/>
      <c r="AI24" s="17"/>
      <c r="AJ24" s="17"/>
    </row>
    <row r="25" spans="1:36" ht="16.5" x14ac:dyDescent="0.25">
      <c r="A25" s="47"/>
      <c r="B25" s="25" t="s">
        <v>197</v>
      </c>
      <c r="C25" s="17" t="s">
        <v>232</v>
      </c>
      <c r="D25" s="24"/>
      <c r="E25" s="24"/>
      <c r="F25" s="24"/>
      <c r="G25" s="40"/>
      <c r="H25" s="25" t="s">
        <v>197</v>
      </c>
      <c r="I25" s="17" t="s">
        <v>232</v>
      </c>
      <c r="J25" s="24"/>
      <c r="K25" s="24"/>
      <c r="L25" s="24"/>
      <c r="M25" s="40"/>
      <c r="N25" s="25" t="s">
        <v>197</v>
      </c>
      <c r="O25" s="17" t="s">
        <v>232</v>
      </c>
      <c r="P25" s="17"/>
      <c r="Q25" s="17"/>
      <c r="R25" s="17"/>
      <c r="S25" s="40"/>
      <c r="T25" s="25" t="s">
        <v>197</v>
      </c>
      <c r="U25" s="17" t="s">
        <v>232</v>
      </c>
      <c r="V25" s="17"/>
      <c r="W25" s="17"/>
      <c r="X25" s="17"/>
      <c r="Y25" s="40"/>
      <c r="Z25" s="25" t="s">
        <v>197</v>
      </c>
      <c r="AA25" s="17" t="s">
        <v>240</v>
      </c>
      <c r="AB25" s="17"/>
      <c r="AC25" s="17"/>
      <c r="AD25" s="17"/>
      <c r="AF25" s="25" t="s">
        <v>197</v>
      </c>
      <c r="AG25" s="17" t="s">
        <v>240</v>
      </c>
      <c r="AH25" s="17"/>
      <c r="AI25" s="17"/>
      <c r="AJ25" s="17"/>
    </row>
    <row r="26" spans="1:36" ht="16.5" x14ac:dyDescent="0.25">
      <c r="A26" s="47"/>
      <c r="B26" s="25" t="s">
        <v>198</v>
      </c>
      <c r="C26" s="17" t="s">
        <v>233</v>
      </c>
      <c r="D26" s="24"/>
      <c r="E26" s="24"/>
      <c r="F26" s="24"/>
      <c r="G26" s="40"/>
      <c r="H26" s="25" t="s">
        <v>198</v>
      </c>
      <c r="I26" s="17" t="s">
        <v>233</v>
      </c>
      <c r="J26" s="24"/>
      <c r="K26" s="24"/>
      <c r="L26" s="24"/>
      <c r="M26" s="40"/>
      <c r="N26" s="25" t="s">
        <v>198</v>
      </c>
      <c r="O26" s="17" t="s">
        <v>233</v>
      </c>
      <c r="P26" s="24"/>
      <c r="Q26" s="24"/>
      <c r="R26" s="24"/>
      <c r="S26" s="40"/>
      <c r="T26" s="25" t="s">
        <v>198</v>
      </c>
      <c r="U26" s="17" t="s">
        <v>233</v>
      </c>
      <c r="V26" s="24"/>
      <c r="W26" s="24"/>
      <c r="X26" s="24"/>
      <c r="Y26" s="40"/>
      <c r="Z26" s="25" t="s">
        <v>198</v>
      </c>
      <c r="AA26" s="17" t="s">
        <v>233</v>
      </c>
      <c r="AB26" s="17"/>
      <c r="AC26" s="17"/>
      <c r="AD26" s="17"/>
      <c r="AF26" s="25" t="s">
        <v>198</v>
      </c>
      <c r="AG26" s="17" t="s">
        <v>233</v>
      </c>
      <c r="AH26" s="17"/>
      <c r="AI26" s="17"/>
      <c r="AJ26" s="17"/>
    </row>
    <row r="27" spans="1:36" ht="16.5" x14ac:dyDescent="0.25">
      <c r="A27" s="47"/>
      <c r="B27" s="25" t="s">
        <v>199</v>
      </c>
      <c r="C27" s="44">
        <v>39353</v>
      </c>
      <c r="D27" s="24" t="s">
        <v>171</v>
      </c>
      <c r="E27" s="24"/>
      <c r="F27" s="24">
        <v>44</v>
      </c>
      <c r="G27" s="40"/>
      <c r="H27" s="25" t="s">
        <v>199</v>
      </c>
      <c r="I27" s="44">
        <v>39716</v>
      </c>
      <c r="J27" s="24" t="s">
        <v>171</v>
      </c>
      <c r="K27" s="24"/>
      <c r="L27" s="24">
        <v>45</v>
      </c>
      <c r="M27" s="40"/>
      <c r="N27" s="25" t="s">
        <v>199</v>
      </c>
      <c r="O27" s="44">
        <v>39888</v>
      </c>
      <c r="P27" s="24" t="s">
        <v>171</v>
      </c>
      <c r="Q27" s="24"/>
      <c r="R27" s="24">
        <v>46</v>
      </c>
      <c r="S27" s="40"/>
      <c r="T27" s="25" t="s">
        <v>199</v>
      </c>
      <c r="U27" s="44">
        <v>40191</v>
      </c>
      <c r="V27" s="24" t="s">
        <v>171</v>
      </c>
      <c r="W27" s="24"/>
      <c r="X27" s="24">
        <v>47</v>
      </c>
      <c r="Y27" s="40"/>
      <c r="Z27" s="25" t="s">
        <v>199</v>
      </c>
      <c r="AA27" s="44">
        <v>39553</v>
      </c>
      <c r="AB27" s="24" t="s">
        <v>171</v>
      </c>
      <c r="AC27" s="24"/>
      <c r="AD27" s="24">
        <v>48</v>
      </c>
      <c r="AF27" s="25" t="s">
        <v>199</v>
      </c>
      <c r="AG27" s="44">
        <v>39966</v>
      </c>
      <c r="AH27" s="24" t="s">
        <v>171</v>
      </c>
      <c r="AI27" s="24"/>
      <c r="AJ27" s="24">
        <v>49</v>
      </c>
    </row>
    <row r="28" spans="1:36" ht="16.5" x14ac:dyDescent="0.25">
      <c r="A28" s="47"/>
      <c r="B28" s="25" t="s">
        <v>200</v>
      </c>
      <c r="C28" s="44">
        <v>39447</v>
      </c>
      <c r="D28" s="24" t="s">
        <v>171</v>
      </c>
      <c r="E28" s="24"/>
      <c r="F28" s="24">
        <v>44</v>
      </c>
      <c r="G28" s="40"/>
      <c r="H28" s="25" t="s">
        <v>200</v>
      </c>
      <c r="I28" s="44">
        <v>39813</v>
      </c>
      <c r="J28" s="24" t="s">
        <v>171</v>
      </c>
      <c r="K28" s="24"/>
      <c r="L28" s="24">
        <v>45</v>
      </c>
      <c r="M28" s="40"/>
      <c r="N28" s="25" t="s">
        <v>200</v>
      </c>
      <c r="O28" s="44">
        <v>40178</v>
      </c>
      <c r="P28" s="24" t="s">
        <v>171</v>
      </c>
      <c r="Q28" s="24"/>
      <c r="R28" s="24">
        <v>46</v>
      </c>
      <c r="S28" s="40"/>
      <c r="T28" s="25" t="s">
        <v>200</v>
      </c>
      <c r="U28" s="44">
        <v>40574</v>
      </c>
      <c r="V28" s="24" t="s">
        <v>171</v>
      </c>
      <c r="W28" s="24"/>
      <c r="X28" s="24">
        <v>47</v>
      </c>
      <c r="Y28" s="40"/>
      <c r="Z28" s="25" t="s">
        <v>200</v>
      </c>
      <c r="AA28" s="44">
        <v>39675</v>
      </c>
      <c r="AB28" s="24" t="s">
        <v>171</v>
      </c>
      <c r="AC28" s="24"/>
      <c r="AD28" s="24">
        <v>48</v>
      </c>
      <c r="AF28" s="25" t="s">
        <v>200</v>
      </c>
      <c r="AG28" s="44">
        <v>40058</v>
      </c>
      <c r="AH28" s="24" t="s">
        <v>171</v>
      </c>
      <c r="AI28" s="24"/>
      <c r="AJ28" s="24">
        <v>49</v>
      </c>
    </row>
    <row r="29" spans="1:36" ht="16.5" x14ac:dyDescent="0.25">
      <c r="A29" s="47"/>
      <c r="B29" s="25" t="s">
        <v>201</v>
      </c>
      <c r="C29" s="17" t="s">
        <v>234</v>
      </c>
      <c r="D29" s="24" t="s">
        <v>171</v>
      </c>
      <c r="E29" s="24"/>
      <c r="F29" s="24">
        <v>44</v>
      </c>
      <c r="G29" s="40"/>
      <c r="H29" s="25" t="s">
        <v>201</v>
      </c>
      <c r="I29" s="17" t="s">
        <v>235</v>
      </c>
      <c r="J29" s="24" t="s">
        <v>171</v>
      </c>
      <c r="K29" s="24"/>
      <c r="L29" s="24">
        <v>45</v>
      </c>
      <c r="M29" s="40"/>
      <c r="N29" s="25" t="s">
        <v>201</v>
      </c>
      <c r="O29" s="17" t="s">
        <v>236</v>
      </c>
      <c r="P29" s="24" t="s">
        <v>171</v>
      </c>
      <c r="Q29" s="24"/>
      <c r="R29" s="24">
        <v>46</v>
      </c>
      <c r="S29" s="40"/>
      <c r="T29" s="25" t="s">
        <v>201</v>
      </c>
      <c r="U29" s="17" t="s">
        <v>237</v>
      </c>
      <c r="V29" s="24" t="s">
        <v>171</v>
      </c>
      <c r="W29" s="24"/>
      <c r="X29" s="24">
        <v>47</v>
      </c>
      <c r="Y29" s="40"/>
      <c r="Z29" s="25" t="s">
        <v>201</v>
      </c>
      <c r="AA29" s="17" t="s">
        <v>241</v>
      </c>
      <c r="AB29" s="24" t="s">
        <v>171</v>
      </c>
      <c r="AC29" s="24"/>
      <c r="AD29" s="24">
        <v>48</v>
      </c>
      <c r="AF29" s="25" t="s">
        <v>201</v>
      </c>
      <c r="AG29" s="17" t="s">
        <v>242</v>
      </c>
      <c r="AH29" s="24" t="s">
        <v>171</v>
      </c>
      <c r="AI29" s="24"/>
      <c r="AJ29" s="24">
        <v>49</v>
      </c>
    </row>
    <row r="30" spans="1:36" ht="16.5" x14ac:dyDescent="0.25">
      <c r="A30" s="47"/>
      <c r="B30" s="25" t="s">
        <v>202</v>
      </c>
      <c r="C30" s="17"/>
      <c r="D30" s="24"/>
      <c r="E30" s="24"/>
      <c r="F30" s="24"/>
      <c r="G30" s="40"/>
      <c r="H30" s="25" t="s">
        <v>202</v>
      </c>
      <c r="I30" s="17"/>
      <c r="J30" s="24"/>
      <c r="K30" s="24"/>
      <c r="L30" s="24"/>
      <c r="M30" s="40"/>
      <c r="N30" s="25" t="s">
        <v>202</v>
      </c>
      <c r="O30" s="17"/>
      <c r="P30" s="24"/>
      <c r="Q30" s="24"/>
      <c r="R30" s="24"/>
      <c r="S30" s="40"/>
      <c r="T30" s="25" t="s">
        <v>202</v>
      </c>
      <c r="U30" s="17"/>
      <c r="V30" s="24"/>
      <c r="W30" s="24"/>
      <c r="X30" s="24"/>
      <c r="Y30" s="40"/>
      <c r="Z30" s="25" t="s">
        <v>202</v>
      </c>
      <c r="AA30" s="17"/>
      <c r="AB30" s="24"/>
      <c r="AC30" s="24"/>
      <c r="AD30" s="24"/>
      <c r="AF30" s="25" t="s">
        <v>202</v>
      </c>
      <c r="AG30" s="17"/>
      <c r="AH30" s="24"/>
      <c r="AI30" s="24"/>
      <c r="AJ30" s="24"/>
    </row>
    <row r="31" spans="1:36" ht="16.5" x14ac:dyDescent="0.25">
      <c r="A31" s="47">
        <f>C31+I31+O31+U31+AA31+AG31</f>
        <v>955318289</v>
      </c>
      <c r="B31" s="25" t="s">
        <v>203</v>
      </c>
      <c r="C31" s="42">
        <v>238000000</v>
      </c>
      <c r="D31" s="24" t="s">
        <v>171</v>
      </c>
      <c r="E31" s="24"/>
      <c r="F31" s="24">
        <v>44</v>
      </c>
      <c r="G31" s="40"/>
      <c r="H31" s="25" t="s">
        <v>203</v>
      </c>
      <c r="I31" s="42">
        <v>175200000</v>
      </c>
      <c r="J31" s="24" t="s">
        <v>171</v>
      </c>
      <c r="K31" s="24"/>
      <c r="L31" s="24">
        <v>45</v>
      </c>
      <c r="M31" s="40"/>
      <c r="N31" s="25" t="s">
        <v>203</v>
      </c>
      <c r="O31" s="42">
        <v>209712317</v>
      </c>
      <c r="P31" s="24" t="s">
        <v>171</v>
      </c>
      <c r="Q31" s="24"/>
      <c r="R31" s="24">
        <v>46</v>
      </c>
      <c r="S31" s="40"/>
      <c r="T31" s="25" t="s">
        <v>203</v>
      </c>
      <c r="U31" s="42">
        <v>106792972</v>
      </c>
      <c r="V31" s="24" t="s">
        <v>171</v>
      </c>
      <c r="W31" s="24"/>
      <c r="X31" s="24">
        <v>47</v>
      </c>
      <c r="Y31" s="40"/>
      <c r="Z31" s="25" t="s">
        <v>203</v>
      </c>
      <c r="AA31" s="42">
        <v>141265000</v>
      </c>
      <c r="AB31" s="24" t="s">
        <v>171</v>
      </c>
      <c r="AC31" s="24"/>
      <c r="AD31" s="24">
        <v>48</v>
      </c>
      <c r="AF31" s="25" t="s">
        <v>203</v>
      </c>
      <c r="AG31" s="42">
        <v>84348000</v>
      </c>
      <c r="AH31" s="24" t="s">
        <v>171</v>
      </c>
      <c r="AI31" s="24"/>
      <c r="AJ31" s="24">
        <v>49</v>
      </c>
    </row>
    <row r="32" spans="1:36" ht="12" customHeight="1" x14ac:dyDescent="0.25">
      <c r="U32" t="s">
        <v>238</v>
      </c>
    </row>
    <row r="33" spans="1:30" s="16" customFormat="1" x14ac:dyDescent="0.25">
      <c r="B33" s="17"/>
      <c r="C33" s="139" t="s">
        <v>126</v>
      </c>
      <c r="D33" s="147"/>
      <c r="E33" s="147"/>
      <c r="F33" s="140"/>
      <c r="G33" s="39"/>
      <c r="H33" s="17"/>
      <c r="I33" s="139" t="s">
        <v>126</v>
      </c>
      <c r="J33" s="147"/>
      <c r="K33" s="147"/>
      <c r="L33" s="140"/>
      <c r="M33" s="39"/>
      <c r="N33" s="17"/>
      <c r="O33" s="139" t="s">
        <v>126</v>
      </c>
      <c r="P33" s="147"/>
      <c r="Q33" s="147"/>
      <c r="R33" s="140"/>
      <c r="S33" s="35"/>
    </row>
    <row r="34" spans="1:30" s="16" customFormat="1" ht="16.5" x14ac:dyDescent="0.25">
      <c r="B34" s="17"/>
      <c r="C34" s="34" t="s">
        <v>196</v>
      </c>
      <c r="D34" s="33" t="s">
        <v>128</v>
      </c>
      <c r="E34" s="33" t="s">
        <v>129</v>
      </c>
      <c r="F34" s="33" t="s">
        <v>3</v>
      </c>
      <c r="G34" s="36"/>
      <c r="H34" s="17"/>
      <c r="I34" s="34" t="s">
        <v>196</v>
      </c>
      <c r="J34" s="33" t="s">
        <v>128</v>
      </c>
      <c r="K34" s="33" t="s">
        <v>129</v>
      </c>
      <c r="L34" s="33" t="s">
        <v>3</v>
      </c>
      <c r="M34" s="36"/>
      <c r="N34" s="17"/>
      <c r="O34" s="34" t="s">
        <v>196</v>
      </c>
      <c r="P34" s="33" t="s">
        <v>128</v>
      </c>
      <c r="Q34" s="33" t="s">
        <v>129</v>
      </c>
      <c r="R34" s="33" t="s">
        <v>3</v>
      </c>
      <c r="S34" s="35"/>
    </row>
    <row r="35" spans="1:30" s="16" customFormat="1" ht="16.5" x14ac:dyDescent="0.25">
      <c r="B35" s="34" t="s">
        <v>195</v>
      </c>
      <c r="C35" s="17"/>
      <c r="D35" s="17"/>
      <c r="E35" s="17"/>
      <c r="F35" s="17"/>
      <c r="G35" s="40"/>
      <c r="H35" s="34" t="s">
        <v>204</v>
      </c>
      <c r="I35" s="17"/>
      <c r="J35" s="17"/>
      <c r="K35" s="17"/>
      <c r="L35" s="17"/>
      <c r="M35" s="40"/>
      <c r="N35" s="34" t="s">
        <v>205</v>
      </c>
      <c r="O35" s="17"/>
      <c r="P35" s="17"/>
      <c r="Q35" s="17"/>
      <c r="R35" s="17"/>
      <c r="S35" s="35"/>
    </row>
    <row r="36" spans="1:30" s="16" customFormat="1" ht="16.5" x14ac:dyDescent="0.25">
      <c r="B36" s="25" t="s">
        <v>197</v>
      </c>
      <c r="C36" s="17" t="s">
        <v>252</v>
      </c>
      <c r="D36" s="17"/>
      <c r="E36" s="17"/>
      <c r="F36" s="17"/>
      <c r="G36" s="40"/>
      <c r="H36" s="25" t="s">
        <v>197</v>
      </c>
      <c r="I36" s="17" t="s">
        <v>253</v>
      </c>
      <c r="J36" s="17"/>
      <c r="K36" s="17"/>
      <c r="L36" s="17"/>
      <c r="M36" s="40"/>
      <c r="N36" s="25" t="s">
        <v>197</v>
      </c>
      <c r="O36" s="17" t="s">
        <v>254</v>
      </c>
      <c r="P36" s="17"/>
      <c r="Q36" s="17"/>
      <c r="R36" s="17"/>
      <c r="S36" s="35"/>
    </row>
    <row r="37" spans="1:30" s="16" customFormat="1" ht="16.5" x14ac:dyDescent="0.25">
      <c r="B37" s="25" t="s">
        <v>198</v>
      </c>
      <c r="C37" s="17" t="s">
        <v>255</v>
      </c>
      <c r="D37" s="17"/>
      <c r="E37" s="17"/>
      <c r="F37" s="17"/>
      <c r="G37" s="40"/>
      <c r="H37" s="25" t="s">
        <v>198</v>
      </c>
      <c r="I37" s="17" t="s">
        <v>255</v>
      </c>
      <c r="J37" s="17"/>
      <c r="K37" s="17"/>
      <c r="L37" s="17"/>
      <c r="M37" s="40"/>
      <c r="N37" s="25" t="s">
        <v>198</v>
      </c>
      <c r="O37" s="17" t="s">
        <v>255</v>
      </c>
      <c r="P37" s="17"/>
      <c r="Q37" s="17"/>
      <c r="R37" s="17"/>
      <c r="S37" s="35"/>
    </row>
    <row r="38" spans="1:30" s="16" customFormat="1" ht="16.5" x14ac:dyDescent="0.25">
      <c r="B38" s="25" t="s">
        <v>199</v>
      </c>
      <c r="C38" s="65">
        <v>40168</v>
      </c>
      <c r="D38" s="17"/>
      <c r="E38" s="17"/>
      <c r="F38" s="17"/>
      <c r="G38" s="40"/>
      <c r="H38" s="25" t="s">
        <v>199</v>
      </c>
      <c r="I38" s="65">
        <v>39951</v>
      </c>
      <c r="J38" s="17"/>
      <c r="K38" s="17"/>
      <c r="L38" s="17"/>
      <c r="M38" s="40"/>
      <c r="N38" s="25" t="s">
        <v>199</v>
      </c>
      <c r="O38" s="65">
        <v>41116</v>
      </c>
      <c r="P38" s="17"/>
      <c r="Q38" s="17"/>
      <c r="R38" s="17"/>
      <c r="S38" s="35"/>
    </row>
    <row r="39" spans="1:30" s="16" customFormat="1" ht="16.5" x14ac:dyDescent="0.25">
      <c r="B39" s="25" t="s">
        <v>200</v>
      </c>
      <c r="C39" s="65">
        <v>40724</v>
      </c>
      <c r="D39" s="17"/>
      <c r="E39" s="17"/>
      <c r="F39" s="17"/>
      <c r="G39" s="40"/>
      <c r="H39" s="25" t="s">
        <v>200</v>
      </c>
      <c r="I39" s="65">
        <v>40178</v>
      </c>
      <c r="J39" s="17"/>
      <c r="K39" s="17"/>
      <c r="L39" s="17"/>
      <c r="M39" s="40"/>
      <c r="N39" s="25" t="s">
        <v>200</v>
      </c>
      <c r="O39" s="65">
        <v>41333</v>
      </c>
      <c r="P39" s="17"/>
      <c r="Q39" s="17"/>
      <c r="R39" s="17"/>
      <c r="S39" s="35"/>
    </row>
    <row r="40" spans="1:30" s="16" customFormat="1" ht="226.5" customHeight="1" x14ac:dyDescent="0.25">
      <c r="B40" s="25" t="s">
        <v>201</v>
      </c>
      <c r="C40" s="14" t="s">
        <v>256</v>
      </c>
      <c r="D40" s="17"/>
      <c r="E40" s="17"/>
      <c r="F40" s="17"/>
      <c r="G40" s="40"/>
      <c r="H40" s="25" t="s">
        <v>201</v>
      </c>
      <c r="I40" s="14" t="s">
        <v>257</v>
      </c>
      <c r="J40" s="17"/>
      <c r="K40" s="17"/>
      <c r="L40" s="17"/>
      <c r="M40" s="40"/>
      <c r="N40" s="25" t="s">
        <v>201</v>
      </c>
      <c r="O40" s="14" t="s">
        <v>258</v>
      </c>
      <c r="P40" s="17"/>
      <c r="Q40" s="17"/>
      <c r="R40" s="17"/>
      <c r="S40" s="35"/>
    </row>
    <row r="41" spans="1:30" s="16" customFormat="1" ht="16.5" x14ac:dyDescent="0.25">
      <c r="B41" s="25" t="s">
        <v>202</v>
      </c>
      <c r="C41" s="17"/>
      <c r="D41" s="17"/>
      <c r="E41" s="17"/>
      <c r="F41" s="17"/>
      <c r="G41" s="40"/>
      <c r="H41" s="25" t="s">
        <v>202</v>
      </c>
      <c r="I41" s="17"/>
      <c r="J41" s="17"/>
      <c r="K41" s="17"/>
      <c r="L41" s="17"/>
      <c r="M41" s="40"/>
      <c r="N41" s="25" t="s">
        <v>202</v>
      </c>
      <c r="O41" s="17"/>
      <c r="P41" s="17"/>
      <c r="Q41" s="17"/>
      <c r="R41" s="17"/>
      <c r="S41" s="35"/>
    </row>
    <row r="42" spans="1:30" s="16" customFormat="1" ht="16.5" x14ac:dyDescent="0.25">
      <c r="A42" s="47">
        <f t="shared" ref="A42" si="2">C42+I42+O42+U42+AA42</f>
        <v>5278363088</v>
      </c>
      <c r="B42" s="25" t="s">
        <v>203</v>
      </c>
      <c r="C42" s="66">
        <v>1099762012</v>
      </c>
      <c r="D42" s="17"/>
      <c r="E42" s="17"/>
      <c r="F42" s="17"/>
      <c r="G42" s="40"/>
      <c r="H42" s="25" t="s">
        <v>203</v>
      </c>
      <c r="I42" s="66">
        <f>715587700+23181010-10078700+531044100+20039400+125222460+53605106</f>
        <v>1458601076</v>
      </c>
      <c r="J42" s="17"/>
      <c r="K42" s="17"/>
      <c r="L42" s="17"/>
      <c r="M42" s="40"/>
      <c r="N42" s="25" t="s">
        <v>203</v>
      </c>
      <c r="O42" s="66">
        <v>2720000000</v>
      </c>
      <c r="P42" s="17"/>
      <c r="Q42" s="17"/>
      <c r="R42" s="17"/>
      <c r="S42" s="35"/>
    </row>
    <row r="43" spans="1:30" x14ac:dyDescent="0.25">
      <c r="A43" s="47"/>
    </row>
    <row r="44" spans="1:30" x14ac:dyDescent="0.25">
      <c r="A44" s="47"/>
    </row>
    <row r="45" spans="1:30" x14ac:dyDescent="0.25">
      <c r="A45" s="47"/>
      <c r="B45" s="17"/>
      <c r="C45" s="139" t="s">
        <v>127</v>
      </c>
      <c r="D45" s="147"/>
      <c r="E45" s="147"/>
      <c r="F45" s="140"/>
      <c r="G45" s="40"/>
      <c r="H45" s="17"/>
      <c r="I45" s="139" t="s">
        <v>127</v>
      </c>
      <c r="J45" s="147"/>
      <c r="K45" s="147"/>
      <c r="L45" s="140"/>
      <c r="M45" s="40"/>
      <c r="N45" s="17"/>
      <c r="O45" s="139" t="s">
        <v>127</v>
      </c>
      <c r="P45" s="147"/>
      <c r="Q45" s="147"/>
      <c r="R45" s="140"/>
      <c r="S45" s="40"/>
      <c r="T45" s="17"/>
      <c r="U45" s="139" t="s">
        <v>127</v>
      </c>
      <c r="V45" s="147"/>
      <c r="W45" s="147"/>
      <c r="X45" s="140"/>
      <c r="Y45" s="40"/>
      <c r="Z45" s="17"/>
      <c r="AA45" s="139" t="s">
        <v>127</v>
      </c>
      <c r="AB45" s="147"/>
      <c r="AC45" s="147"/>
      <c r="AD45" s="140"/>
    </row>
    <row r="46" spans="1:30" ht="16.5" x14ac:dyDescent="0.25">
      <c r="A46" s="47"/>
      <c r="B46" s="17"/>
      <c r="C46" s="34" t="s">
        <v>196</v>
      </c>
      <c r="D46" s="33" t="s">
        <v>128</v>
      </c>
      <c r="E46" s="33" t="s">
        <v>129</v>
      </c>
      <c r="F46" s="33" t="s">
        <v>3</v>
      </c>
      <c r="G46" s="36"/>
      <c r="H46" s="17"/>
      <c r="I46" s="34" t="s">
        <v>196</v>
      </c>
      <c r="J46" s="33" t="s">
        <v>128</v>
      </c>
      <c r="K46" s="33" t="s">
        <v>129</v>
      </c>
      <c r="L46" s="33" t="s">
        <v>3</v>
      </c>
      <c r="M46" s="36"/>
      <c r="N46" s="17"/>
      <c r="O46" s="34" t="s">
        <v>196</v>
      </c>
      <c r="P46" s="33" t="s">
        <v>128</v>
      </c>
      <c r="Q46" s="33" t="s">
        <v>129</v>
      </c>
      <c r="R46" s="33" t="s">
        <v>3</v>
      </c>
      <c r="S46" s="36"/>
      <c r="T46" s="17"/>
      <c r="U46" s="34" t="s">
        <v>196</v>
      </c>
      <c r="V46" s="33" t="s">
        <v>128</v>
      </c>
      <c r="W46" s="33" t="s">
        <v>129</v>
      </c>
      <c r="X46" s="33" t="s">
        <v>3</v>
      </c>
      <c r="Y46" s="36"/>
      <c r="Z46" s="17"/>
      <c r="AA46" s="34" t="s">
        <v>196</v>
      </c>
      <c r="AB46" s="33" t="s">
        <v>128</v>
      </c>
      <c r="AC46" s="33" t="s">
        <v>129</v>
      </c>
      <c r="AD46" s="33" t="s">
        <v>3</v>
      </c>
    </row>
    <row r="47" spans="1:30" ht="16.5" x14ac:dyDescent="0.25">
      <c r="A47" s="47"/>
      <c r="B47" s="34" t="s">
        <v>195</v>
      </c>
      <c r="C47" s="17"/>
      <c r="D47" s="24"/>
      <c r="E47" s="24"/>
      <c r="F47" s="17"/>
      <c r="G47" s="40"/>
      <c r="H47" s="34" t="s">
        <v>204</v>
      </c>
      <c r="I47" s="17"/>
      <c r="J47" s="24"/>
      <c r="K47" s="24"/>
      <c r="L47" s="17"/>
      <c r="M47" s="40"/>
      <c r="N47" s="34" t="s">
        <v>205</v>
      </c>
      <c r="O47" s="17"/>
      <c r="P47" s="17"/>
      <c r="Q47" s="17"/>
      <c r="R47" s="17">
        <v>34</v>
      </c>
      <c r="S47" s="40"/>
      <c r="T47" s="34" t="s">
        <v>206</v>
      </c>
      <c r="U47" s="17"/>
      <c r="V47" s="17"/>
      <c r="W47" s="17"/>
      <c r="X47" s="17"/>
      <c r="Y47" s="40"/>
      <c r="Z47" s="34" t="s">
        <v>207</v>
      </c>
      <c r="AA47" s="17"/>
      <c r="AB47" s="17"/>
      <c r="AC47" s="17"/>
      <c r="AD47" s="17"/>
    </row>
    <row r="48" spans="1:30" ht="16.5" x14ac:dyDescent="0.25">
      <c r="A48" s="47"/>
      <c r="B48" s="25" t="s">
        <v>197</v>
      </c>
      <c r="C48" s="17" t="s">
        <v>209</v>
      </c>
      <c r="D48" s="24"/>
      <c r="E48" s="24"/>
      <c r="F48" s="17">
        <v>31</v>
      </c>
      <c r="G48" s="40"/>
      <c r="H48" s="25" t="s">
        <v>197</v>
      </c>
      <c r="I48" s="17" t="s">
        <v>213</v>
      </c>
      <c r="J48" s="24"/>
      <c r="K48" s="24"/>
      <c r="L48" s="17">
        <v>33</v>
      </c>
      <c r="M48" s="40"/>
      <c r="N48" s="25" t="s">
        <v>197</v>
      </c>
      <c r="O48" s="17" t="s">
        <v>216</v>
      </c>
      <c r="P48" s="24"/>
      <c r="Q48" s="24"/>
      <c r="R48" s="24">
        <v>34</v>
      </c>
      <c r="S48" s="40"/>
      <c r="T48" s="25" t="s">
        <v>197</v>
      </c>
      <c r="U48" s="17" t="s">
        <v>219</v>
      </c>
      <c r="V48" s="17"/>
      <c r="W48" s="17"/>
      <c r="X48" s="17">
        <v>35</v>
      </c>
      <c r="Y48" s="40"/>
      <c r="Z48" s="25" t="s">
        <v>197</v>
      </c>
      <c r="AA48" s="17" t="s">
        <v>222</v>
      </c>
      <c r="AB48" s="17"/>
      <c r="AC48" s="17"/>
      <c r="AD48" s="17">
        <v>37</v>
      </c>
    </row>
    <row r="49" spans="1:30" ht="16.5" x14ac:dyDescent="0.25">
      <c r="A49" s="47"/>
      <c r="B49" s="25" t="s">
        <v>198</v>
      </c>
      <c r="C49" s="17" t="s">
        <v>210</v>
      </c>
      <c r="D49" s="24"/>
      <c r="E49" s="24"/>
      <c r="F49" s="17">
        <v>31</v>
      </c>
      <c r="G49" s="40"/>
      <c r="H49" s="25" t="s">
        <v>198</v>
      </c>
      <c r="I49" s="17" t="s">
        <v>210</v>
      </c>
      <c r="J49" s="24"/>
      <c r="K49" s="24"/>
      <c r="L49" s="17">
        <v>33</v>
      </c>
      <c r="M49" s="40"/>
      <c r="N49" s="25" t="s">
        <v>198</v>
      </c>
      <c r="O49" s="17" t="s">
        <v>210</v>
      </c>
      <c r="P49" s="24"/>
      <c r="Q49" s="24"/>
      <c r="R49" s="24">
        <v>34</v>
      </c>
      <c r="S49" s="40"/>
      <c r="T49" s="25" t="s">
        <v>198</v>
      </c>
      <c r="U49" s="17" t="s">
        <v>210</v>
      </c>
      <c r="V49" s="17"/>
      <c r="W49" s="17"/>
      <c r="X49" s="17">
        <v>35</v>
      </c>
      <c r="Y49" s="40"/>
      <c r="Z49" s="25" t="s">
        <v>198</v>
      </c>
      <c r="AA49" s="17" t="s">
        <v>210</v>
      </c>
      <c r="AB49" s="17"/>
      <c r="AC49" s="17"/>
      <c r="AD49" s="17">
        <v>37</v>
      </c>
    </row>
    <row r="50" spans="1:30" ht="16.5" x14ac:dyDescent="0.25">
      <c r="A50" s="47"/>
      <c r="B50" s="25" t="s">
        <v>199</v>
      </c>
      <c r="C50" s="44">
        <v>40877</v>
      </c>
      <c r="D50" s="24" t="s">
        <v>171</v>
      </c>
      <c r="E50" s="24"/>
      <c r="F50" s="17">
        <v>31</v>
      </c>
      <c r="G50" s="40"/>
      <c r="H50" s="25" t="s">
        <v>199</v>
      </c>
      <c r="I50" s="44">
        <v>40827</v>
      </c>
      <c r="J50" s="24" t="s">
        <v>171</v>
      </c>
      <c r="K50" s="24"/>
      <c r="L50" s="17">
        <v>33</v>
      </c>
      <c r="M50" s="40"/>
      <c r="N50" s="25" t="s">
        <v>199</v>
      </c>
      <c r="O50" s="44">
        <v>41001</v>
      </c>
      <c r="P50" s="24" t="s">
        <v>171</v>
      </c>
      <c r="Q50" s="24"/>
      <c r="R50" s="24">
        <v>34</v>
      </c>
      <c r="S50" s="40"/>
      <c r="T50" s="25" t="s">
        <v>199</v>
      </c>
      <c r="U50" s="44">
        <v>41372</v>
      </c>
      <c r="V50" s="24" t="s">
        <v>171</v>
      </c>
      <c r="W50" s="24"/>
      <c r="X50" s="17">
        <v>35</v>
      </c>
      <c r="Y50" s="40"/>
      <c r="Z50" s="25" t="s">
        <v>199</v>
      </c>
      <c r="AA50" s="44">
        <v>41207</v>
      </c>
      <c r="AB50" s="24" t="s">
        <v>171</v>
      </c>
      <c r="AC50" s="24"/>
      <c r="AD50" s="17">
        <v>37</v>
      </c>
    </row>
    <row r="51" spans="1:30" ht="16.5" x14ac:dyDescent="0.25">
      <c r="A51" s="47"/>
      <c r="B51" s="25" t="s">
        <v>200</v>
      </c>
      <c r="C51" s="44">
        <v>40926</v>
      </c>
      <c r="D51" s="24" t="s">
        <v>171</v>
      </c>
      <c r="E51" s="24"/>
      <c r="F51" s="17">
        <v>31</v>
      </c>
      <c r="G51" s="40"/>
      <c r="H51" s="25" t="s">
        <v>200</v>
      </c>
      <c r="I51" s="44">
        <v>40879</v>
      </c>
      <c r="J51" s="24" t="s">
        <v>171</v>
      </c>
      <c r="K51" s="24"/>
      <c r="L51" s="17">
        <v>33</v>
      </c>
      <c r="M51" s="40"/>
      <c r="N51" s="25" t="s">
        <v>200</v>
      </c>
      <c r="O51" s="44">
        <v>41068</v>
      </c>
      <c r="P51" s="24" t="s">
        <v>171</v>
      </c>
      <c r="Q51" s="24"/>
      <c r="R51" s="24">
        <v>34</v>
      </c>
      <c r="S51" s="40"/>
      <c r="T51" s="25" t="s">
        <v>200</v>
      </c>
      <c r="U51" s="44">
        <v>41494</v>
      </c>
      <c r="V51" s="24" t="s">
        <v>171</v>
      </c>
      <c r="W51" s="24"/>
      <c r="X51" s="17">
        <v>35</v>
      </c>
      <c r="Y51" s="40"/>
      <c r="Z51" s="25" t="s">
        <v>200</v>
      </c>
      <c r="AA51" s="44">
        <v>41256</v>
      </c>
      <c r="AB51" s="24" t="s">
        <v>171</v>
      </c>
      <c r="AC51" s="24"/>
      <c r="AD51" s="17">
        <v>37</v>
      </c>
    </row>
    <row r="52" spans="1:30" ht="16.5" x14ac:dyDescent="0.25">
      <c r="A52" s="47"/>
      <c r="B52" s="25" t="s">
        <v>201</v>
      </c>
      <c r="C52" s="17" t="s">
        <v>211</v>
      </c>
      <c r="D52" s="24" t="s">
        <v>171</v>
      </c>
      <c r="E52" s="24"/>
      <c r="F52" s="17">
        <v>31</v>
      </c>
      <c r="G52" s="40"/>
      <c r="H52" s="25" t="s">
        <v>201</v>
      </c>
      <c r="I52" s="17" t="s">
        <v>214</v>
      </c>
      <c r="J52" s="24" t="s">
        <v>171</v>
      </c>
      <c r="K52" s="24"/>
      <c r="L52" s="17">
        <v>33</v>
      </c>
      <c r="M52" s="40"/>
      <c r="N52" s="25" t="s">
        <v>201</v>
      </c>
      <c r="O52" s="17" t="s">
        <v>217</v>
      </c>
      <c r="P52" s="24" t="s">
        <v>171</v>
      </c>
      <c r="Q52" s="24"/>
      <c r="R52" s="24">
        <v>34</v>
      </c>
      <c r="S52" s="40"/>
      <c r="T52" s="25" t="s">
        <v>201</v>
      </c>
      <c r="U52" s="17" t="s">
        <v>218</v>
      </c>
      <c r="V52" s="24" t="s">
        <v>171</v>
      </c>
      <c r="W52" s="24"/>
      <c r="X52" s="17">
        <v>35</v>
      </c>
      <c r="Y52" s="40"/>
      <c r="Z52" s="25" t="s">
        <v>201</v>
      </c>
      <c r="AA52" s="17" t="s">
        <v>221</v>
      </c>
      <c r="AB52" s="24" t="s">
        <v>171</v>
      </c>
      <c r="AC52" s="24"/>
      <c r="AD52" s="17">
        <v>37</v>
      </c>
    </row>
    <row r="53" spans="1:30" ht="16.5" x14ac:dyDescent="0.25">
      <c r="A53" s="47"/>
      <c r="B53" s="25" t="s">
        <v>202</v>
      </c>
      <c r="C53" s="43"/>
      <c r="D53" s="24"/>
      <c r="E53" s="24"/>
      <c r="F53" s="17"/>
      <c r="G53" s="40"/>
      <c r="H53" s="25" t="s">
        <v>202</v>
      </c>
      <c r="I53" s="17"/>
      <c r="J53" s="24"/>
      <c r="K53" s="24"/>
      <c r="L53" s="17"/>
      <c r="M53" s="40"/>
      <c r="N53" s="25" t="s">
        <v>202</v>
      </c>
      <c r="O53" s="17"/>
      <c r="P53" s="24"/>
      <c r="Q53" s="24"/>
      <c r="R53" s="24"/>
      <c r="S53" s="40"/>
      <c r="T53" s="25" t="s">
        <v>202</v>
      </c>
      <c r="U53" s="17"/>
      <c r="V53" s="24"/>
      <c r="W53" s="24"/>
      <c r="X53" s="17"/>
      <c r="Y53" s="40"/>
      <c r="Z53" s="25" t="s">
        <v>202</v>
      </c>
      <c r="AA53" s="17"/>
      <c r="AB53" s="17"/>
      <c r="AC53" s="17"/>
      <c r="AD53" s="17"/>
    </row>
    <row r="54" spans="1:30" ht="16.5" x14ac:dyDescent="0.25">
      <c r="A54" s="47">
        <f>C54+I54+O54+U54+AA54</f>
        <v>549159552.27999997</v>
      </c>
      <c r="B54" s="25" t="s">
        <v>203</v>
      </c>
      <c r="C54" s="42">
        <v>96566196</v>
      </c>
      <c r="D54" s="24" t="s">
        <v>171</v>
      </c>
      <c r="E54" s="24"/>
      <c r="F54" s="17">
        <v>31</v>
      </c>
      <c r="G54" s="40"/>
      <c r="H54" s="25" t="s">
        <v>203</v>
      </c>
      <c r="I54" s="42">
        <v>57911095.280000001</v>
      </c>
      <c r="J54" s="24" t="s">
        <v>171</v>
      </c>
      <c r="K54" s="24"/>
      <c r="L54" s="17">
        <v>33</v>
      </c>
      <c r="M54" s="40"/>
      <c r="N54" s="25" t="s">
        <v>203</v>
      </c>
      <c r="O54" s="42">
        <v>85035895</v>
      </c>
      <c r="P54" s="24" t="s">
        <v>171</v>
      </c>
      <c r="Q54" s="24"/>
      <c r="R54" s="24">
        <v>34</v>
      </c>
      <c r="S54" s="40"/>
      <c r="T54" s="25" t="s">
        <v>203</v>
      </c>
      <c r="U54" s="42">
        <v>210746606</v>
      </c>
      <c r="V54" s="24" t="s">
        <v>171</v>
      </c>
      <c r="W54" s="24"/>
      <c r="X54" s="17" t="s">
        <v>220</v>
      </c>
      <c r="Y54" s="40"/>
      <c r="Z54" s="25" t="s">
        <v>203</v>
      </c>
      <c r="AA54" s="42">
        <v>98899760</v>
      </c>
      <c r="AB54" s="17" t="s">
        <v>171</v>
      </c>
      <c r="AC54" s="17"/>
      <c r="AD54" s="17">
        <v>37</v>
      </c>
    </row>
    <row r="60" spans="1:30" x14ac:dyDescent="0.25">
      <c r="B60" s="45"/>
    </row>
    <row r="61" spans="1:30" x14ac:dyDescent="0.25">
      <c r="B61" s="46">
        <v>891868571</v>
      </c>
    </row>
    <row r="62" spans="1:30" x14ac:dyDescent="0.25">
      <c r="C62" s="46"/>
    </row>
    <row r="63" spans="1:30" x14ac:dyDescent="0.25">
      <c r="B63" s="46">
        <f>B61*0.6</f>
        <v>535121142.59999996</v>
      </c>
    </row>
  </sheetData>
  <mergeCells count="24">
    <mergeCell ref="AA1:AD1"/>
    <mergeCell ref="I11:L11"/>
    <mergeCell ref="O11:R11"/>
    <mergeCell ref="C1:F1"/>
    <mergeCell ref="C11:F11"/>
    <mergeCell ref="AA11:AD11"/>
    <mergeCell ref="C33:F33"/>
    <mergeCell ref="C22:F22"/>
    <mergeCell ref="I1:L1"/>
    <mergeCell ref="O1:R1"/>
    <mergeCell ref="U11:X11"/>
    <mergeCell ref="I22:L22"/>
    <mergeCell ref="O22:R22"/>
    <mergeCell ref="U1:X1"/>
    <mergeCell ref="AA22:AD22"/>
    <mergeCell ref="AG22:AJ22"/>
    <mergeCell ref="U22:X22"/>
    <mergeCell ref="I33:L33"/>
    <mergeCell ref="O33:R33"/>
    <mergeCell ref="AA45:AD45"/>
    <mergeCell ref="U45:X45"/>
    <mergeCell ref="O45:R45"/>
    <mergeCell ref="I45:L45"/>
    <mergeCell ref="C45:F4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H17"/>
  <sheetViews>
    <sheetView showGridLines="0" tabSelected="1" workbookViewId="0">
      <selection activeCell="E13" sqref="E13"/>
    </sheetView>
  </sheetViews>
  <sheetFormatPr baseColWidth="10" defaultColWidth="64.85546875" defaultRowHeight="15" x14ac:dyDescent="0.25"/>
  <cols>
    <col min="1" max="1" width="2.7109375" customWidth="1"/>
    <col min="2" max="2" width="64.42578125" bestFit="1" customWidth="1"/>
    <col min="3" max="3" width="8.5703125" bestFit="1" customWidth="1"/>
    <col min="4" max="8" width="12.42578125" customWidth="1"/>
  </cols>
  <sheetData>
    <row r="2" spans="2:8" x14ac:dyDescent="0.25">
      <c r="B2" s="150" t="s">
        <v>172</v>
      </c>
      <c r="C2" s="151"/>
    </row>
    <row r="3" spans="2:8" x14ac:dyDescent="0.25">
      <c r="B3" s="152" t="s">
        <v>173</v>
      </c>
      <c r="C3" s="153"/>
    </row>
    <row r="4" spans="2:8" ht="15" customHeight="1" x14ac:dyDescent="0.25">
      <c r="B4" s="154" t="s">
        <v>172</v>
      </c>
      <c r="C4" s="154"/>
      <c r="D4" s="122" t="s">
        <v>123</v>
      </c>
      <c r="E4" s="122" t="s">
        <v>286</v>
      </c>
      <c r="F4" s="122" t="s">
        <v>125</v>
      </c>
      <c r="G4" s="122" t="s">
        <v>126</v>
      </c>
      <c r="H4" s="122" t="s">
        <v>127</v>
      </c>
    </row>
    <row r="5" spans="2:8" ht="25.5" customHeight="1" x14ac:dyDescent="0.25">
      <c r="B5" s="155" t="s">
        <v>174</v>
      </c>
      <c r="C5" s="155"/>
      <c r="D5" s="123"/>
      <c r="E5" s="123"/>
      <c r="F5" s="123"/>
      <c r="G5" s="123"/>
      <c r="H5" s="123"/>
    </row>
    <row r="6" spans="2:8" ht="25.5" x14ac:dyDescent="0.25">
      <c r="B6" s="9" t="s">
        <v>175</v>
      </c>
      <c r="C6" s="3" t="s">
        <v>176</v>
      </c>
      <c r="D6" s="24"/>
      <c r="E6" s="24" t="s">
        <v>171</v>
      </c>
      <c r="F6" s="24"/>
      <c r="G6" s="24" t="s">
        <v>171</v>
      </c>
      <c r="H6" s="24"/>
    </row>
    <row r="7" spans="2:8" ht="25.5" x14ac:dyDescent="0.25">
      <c r="B7" s="9" t="s">
        <v>177</v>
      </c>
      <c r="C7" s="3" t="s">
        <v>178</v>
      </c>
      <c r="D7" s="24" t="s">
        <v>171</v>
      </c>
      <c r="E7" s="24"/>
      <c r="F7" s="24" t="s">
        <v>171</v>
      </c>
      <c r="G7" s="24"/>
      <c r="H7" s="24" t="s">
        <v>171</v>
      </c>
    </row>
    <row r="8" spans="2:8" x14ac:dyDescent="0.25">
      <c r="B8" s="5" t="s">
        <v>179</v>
      </c>
      <c r="C8" s="3" t="s">
        <v>180</v>
      </c>
      <c r="D8" s="24"/>
      <c r="E8" s="24"/>
      <c r="F8" s="24"/>
      <c r="G8" s="24"/>
      <c r="H8" s="24"/>
    </row>
    <row r="9" spans="2:8" ht="15" customHeight="1" x14ac:dyDescent="0.25">
      <c r="B9" s="149" t="s">
        <v>172</v>
      </c>
      <c r="C9" s="149"/>
      <c r="D9" s="122" t="s">
        <v>123</v>
      </c>
      <c r="E9" s="122" t="s">
        <v>286</v>
      </c>
      <c r="F9" s="122" t="s">
        <v>125</v>
      </c>
      <c r="G9" s="122" t="s">
        <v>126</v>
      </c>
      <c r="H9" s="122" t="s">
        <v>127</v>
      </c>
    </row>
    <row r="10" spans="2:8" x14ac:dyDescent="0.25">
      <c r="B10" s="149" t="s">
        <v>181</v>
      </c>
      <c r="C10" s="149"/>
      <c r="D10" s="123"/>
      <c r="E10" s="123"/>
      <c r="F10" s="123"/>
      <c r="G10" s="123"/>
      <c r="H10" s="123"/>
    </row>
    <row r="11" spans="2:8" ht="25.5" x14ac:dyDescent="0.25">
      <c r="B11" s="9" t="s">
        <v>182</v>
      </c>
      <c r="C11" s="3" t="s">
        <v>183</v>
      </c>
      <c r="D11" s="24" t="s">
        <v>171</v>
      </c>
      <c r="E11" s="24" t="s">
        <v>171</v>
      </c>
      <c r="F11" s="24" t="s">
        <v>171</v>
      </c>
      <c r="G11" s="24" t="s">
        <v>171</v>
      </c>
      <c r="H11" s="24" t="s">
        <v>171</v>
      </c>
    </row>
    <row r="12" spans="2:8" ht="25.5" x14ac:dyDescent="0.25">
      <c r="B12" s="9" t="s">
        <v>184</v>
      </c>
      <c r="C12" s="3" t="s">
        <v>185</v>
      </c>
      <c r="D12" s="24"/>
      <c r="E12" s="24"/>
      <c r="F12" s="24"/>
      <c r="G12" s="24"/>
      <c r="H12" s="24"/>
    </row>
    <row r="13" spans="2:8" x14ac:dyDescent="0.25">
      <c r="B13" s="9" t="s">
        <v>186</v>
      </c>
      <c r="C13" s="3" t="s">
        <v>180</v>
      </c>
      <c r="D13" s="24"/>
      <c r="E13" s="24"/>
      <c r="F13" s="24"/>
      <c r="G13" s="24"/>
      <c r="H13" s="24"/>
    </row>
    <row r="17" spans="7:7" x14ac:dyDescent="0.25">
      <c r="G17" t="s">
        <v>146</v>
      </c>
    </row>
  </sheetData>
  <mergeCells count="16">
    <mergeCell ref="B10:C10"/>
    <mergeCell ref="B2:C2"/>
    <mergeCell ref="B3:C3"/>
    <mergeCell ref="B4:C4"/>
    <mergeCell ref="B5:C5"/>
    <mergeCell ref="B9:C9"/>
    <mergeCell ref="D9:D10"/>
    <mergeCell ref="E9:E10"/>
    <mergeCell ref="F9:F10"/>
    <mergeCell ref="G9:G10"/>
    <mergeCell ref="H9:H10"/>
    <mergeCell ref="H4:H5"/>
    <mergeCell ref="G4:G5"/>
    <mergeCell ref="F4:F5"/>
    <mergeCell ref="E4:E5"/>
    <mergeCell ref="D4:D5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"/>
  <sheetViews>
    <sheetView showGridLines="0" workbookViewId="0">
      <selection activeCell="E3" sqref="E3"/>
    </sheetView>
  </sheetViews>
  <sheetFormatPr baseColWidth="10" defaultColWidth="43" defaultRowHeight="15" x14ac:dyDescent="0.25"/>
  <cols>
    <col min="1" max="1" width="5" customWidth="1"/>
    <col min="2" max="2" width="41.7109375" customWidth="1"/>
    <col min="3" max="3" width="16.140625" bestFit="1" customWidth="1"/>
    <col min="4" max="8" width="11.140625" customWidth="1"/>
  </cols>
  <sheetData>
    <row r="2" spans="2:8" ht="25.5" x14ac:dyDescent="0.25">
      <c r="B2" s="11" t="s">
        <v>187</v>
      </c>
      <c r="C2" s="3" t="s">
        <v>188</v>
      </c>
      <c r="D2" s="11" t="s">
        <v>123</v>
      </c>
      <c r="E2" s="11" t="s">
        <v>286</v>
      </c>
      <c r="F2" s="11" t="s">
        <v>125</v>
      </c>
      <c r="G2" s="11" t="s">
        <v>126</v>
      </c>
      <c r="H2" s="11" t="s">
        <v>127</v>
      </c>
    </row>
    <row r="3" spans="2:8" x14ac:dyDescent="0.25">
      <c r="B3" s="5" t="s">
        <v>189</v>
      </c>
      <c r="C3" s="4" t="s">
        <v>190</v>
      </c>
      <c r="D3" s="24"/>
      <c r="E3" s="24"/>
      <c r="F3" s="24"/>
      <c r="G3" s="24"/>
      <c r="H3" s="24"/>
    </row>
    <row r="4" spans="2:8" x14ac:dyDescent="0.25">
      <c r="B4" s="5" t="s">
        <v>191</v>
      </c>
      <c r="C4" s="4" t="s">
        <v>192</v>
      </c>
      <c r="D4" s="24"/>
      <c r="E4" s="24"/>
      <c r="F4" s="24"/>
      <c r="G4" s="24"/>
      <c r="H4" s="24"/>
    </row>
    <row r="5" spans="2:8" x14ac:dyDescent="0.25">
      <c r="B5" s="5" t="s">
        <v>193</v>
      </c>
      <c r="C5" s="4" t="s">
        <v>194</v>
      </c>
      <c r="D5" s="24" t="s">
        <v>171</v>
      </c>
      <c r="E5" s="24" t="s">
        <v>171</v>
      </c>
      <c r="F5" s="24" t="s">
        <v>171</v>
      </c>
      <c r="G5" s="24" t="s">
        <v>171</v>
      </c>
      <c r="H5" s="24" t="s">
        <v>171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"/>
  <sheetViews>
    <sheetView showGridLines="0" topLeftCell="A61" workbookViewId="0">
      <selection activeCell="F69" sqref="F69"/>
    </sheetView>
  </sheetViews>
  <sheetFormatPr baseColWidth="10" defaultRowHeight="15" x14ac:dyDescent="0.25"/>
  <cols>
    <col min="1" max="1" width="21.7109375" bestFit="1" customWidth="1"/>
    <col min="7" max="7" width="10.7109375" bestFit="1" customWidth="1"/>
    <col min="8" max="8" width="7.42578125" bestFit="1" customWidth="1"/>
    <col min="10" max="10" width="7.42578125" bestFit="1" customWidth="1"/>
    <col min="11" max="11" width="10.7109375" bestFit="1" customWidth="1"/>
    <col min="12" max="12" width="7.42578125" bestFit="1" customWidth="1"/>
    <col min="13" max="13" width="10.7109375" bestFit="1" customWidth="1"/>
    <col min="14" max="14" width="7.42578125" bestFit="1" customWidth="1"/>
  </cols>
  <sheetData>
    <row r="1" spans="1:6" s="16" customFormat="1" x14ac:dyDescent="0.25">
      <c r="A1" s="16" t="s">
        <v>295</v>
      </c>
    </row>
    <row r="2" spans="1:6" s="16" customFormat="1" x14ac:dyDescent="0.25"/>
    <row r="3" spans="1:6" ht="15" customHeight="1" x14ac:dyDescent="0.25">
      <c r="A3" s="156" t="s">
        <v>196</v>
      </c>
      <c r="B3" s="91" t="s">
        <v>123</v>
      </c>
      <c r="C3" s="91" t="s">
        <v>286</v>
      </c>
      <c r="D3" s="91" t="s">
        <v>125</v>
      </c>
      <c r="E3" s="91" t="s">
        <v>126</v>
      </c>
      <c r="F3" s="91" t="s">
        <v>127</v>
      </c>
    </row>
    <row r="4" spans="1:6" x14ac:dyDescent="0.25">
      <c r="A4" s="157"/>
      <c r="B4" s="91" t="s">
        <v>128</v>
      </c>
      <c r="C4" s="91" t="s">
        <v>128</v>
      </c>
      <c r="D4" s="91" t="s">
        <v>128</v>
      </c>
      <c r="E4" s="91" t="s">
        <v>128</v>
      </c>
      <c r="F4" s="91" t="s">
        <v>128</v>
      </c>
    </row>
    <row r="5" spans="1:6" ht="15" customHeight="1" x14ac:dyDescent="0.25">
      <c r="A5" s="92" t="s">
        <v>4</v>
      </c>
      <c r="B5" s="54" t="s">
        <v>287</v>
      </c>
      <c r="C5" s="54" t="s">
        <v>287</v>
      </c>
      <c r="D5" s="54" t="s">
        <v>288</v>
      </c>
      <c r="E5" s="54" t="s">
        <v>287</v>
      </c>
      <c r="F5" s="54" t="s">
        <v>287</v>
      </c>
    </row>
    <row r="6" spans="1:6" ht="15" customHeight="1" x14ac:dyDescent="0.25">
      <c r="A6" s="93" t="s">
        <v>14</v>
      </c>
      <c r="B6" s="54"/>
      <c r="C6" s="54" t="s">
        <v>287</v>
      </c>
      <c r="D6" s="54" t="s">
        <v>287</v>
      </c>
      <c r="E6" s="54" t="s">
        <v>287</v>
      </c>
      <c r="F6" s="54" t="s">
        <v>287</v>
      </c>
    </row>
    <row r="7" spans="1:6" ht="15" customHeight="1" x14ac:dyDescent="0.25">
      <c r="A7" s="92" t="s">
        <v>17</v>
      </c>
      <c r="B7" s="54" t="s">
        <v>287</v>
      </c>
      <c r="C7" s="54" t="s">
        <v>287</v>
      </c>
      <c r="D7" s="54" t="s">
        <v>287</v>
      </c>
      <c r="E7" s="54" t="s">
        <v>287</v>
      </c>
      <c r="F7" s="54" t="s">
        <v>287</v>
      </c>
    </row>
    <row r="8" spans="1:6" x14ac:dyDescent="0.25">
      <c r="A8" s="94" t="s">
        <v>21</v>
      </c>
      <c r="B8" s="54" t="s">
        <v>288</v>
      </c>
      <c r="C8" s="54" t="s">
        <v>288</v>
      </c>
      <c r="D8" s="54" t="s">
        <v>288</v>
      </c>
      <c r="E8" s="54" t="s">
        <v>287</v>
      </c>
      <c r="F8" s="54" t="s">
        <v>287</v>
      </c>
    </row>
    <row r="9" spans="1:6" x14ac:dyDescent="0.25">
      <c r="A9" s="94" t="s">
        <v>46</v>
      </c>
      <c r="B9" s="54" t="s">
        <v>288</v>
      </c>
      <c r="C9" s="54" t="s">
        <v>287</v>
      </c>
      <c r="D9" s="54" t="s">
        <v>288</v>
      </c>
      <c r="E9" s="54" t="s">
        <v>287</v>
      </c>
      <c r="F9" s="54" t="s">
        <v>287</v>
      </c>
    </row>
    <row r="10" spans="1:6" x14ac:dyDescent="0.25">
      <c r="A10" s="94" t="s">
        <v>97</v>
      </c>
      <c r="B10" s="54" t="s">
        <v>287</v>
      </c>
      <c r="C10" s="54" t="s">
        <v>287</v>
      </c>
      <c r="D10" s="54" t="s">
        <v>287</v>
      </c>
      <c r="E10" s="54" t="s">
        <v>287</v>
      </c>
      <c r="F10" s="54" t="s">
        <v>287</v>
      </c>
    </row>
    <row r="11" spans="1:6" ht="15" customHeight="1" x14ac:dyDescent="0.25">
      <c r="A11" s="54" t="s">
        <v>122</v>
      </c>
      <c r="B11" s="54" t="s">
        <v>287</v>
      </c>
      <c r="C11" s="54" t="s">
        <v>288</v>
      </c>
      <c r="D11" s="54" t="s">
        <v>288</v>
      </c>
      <c r="E11" s="54" t="s">
        <v>287</v>
      </c>
      <c r="F11" s="54" t="s">
        <v>288</v>
      </c>
    </row>
    <row r="12" spans="1:6" ht="15" customHeight="1" x14ac:dyDescent="0.25">
      <c r="A12" s="54" t="s">
        <v>112</v>
      </c>
      <c r="B12" s="54" t="s">
        <v>287</v>
      </c>
      <c r="C12" s="54" t="s">
        <v>287</v>
      </c>
      <c r="D12" s="54" t="s">
        <v>287</v>
      </c>
      <c r="E12" s="54" t="s">
        <v>287</v>
      </c>
      <c r="F12" s="54" t="s">
        <v>287</v>
      </c>
    </row>
    <row r="13" spans="1:6" ht="15" customHeight="1" x14ac:dyDescent="0.25">
      <c r="A13" s="54" t="s">
        <v>114</v>
      </c>
      <c r="B13" s="54" t="s">
        <v>287</v>
      </c>
      <c r="C13" s="54" t="s">
        <v>287</v>
      </c>
      <c r="D13" s="54" t="s">
        <v>288</v>
      </c>
      <c r="E13" s="54" t="s">
        <v>287</v>
      </c>
      <c r="F13" s="54" t="s">
        <v>287</v>
      </c>
    </row>
    <row r="14" spans="1:6" s="16" customFormat="1" ht="15" customHeight="1" x14ac:dyDescent="0.25">
      <c r="A14" s="106"/>
      <c r="B14" s="106"/>
      <c r="C14" s="106"/>
      <c r="D14" s="106"/>
      <c r="E14" s="106"/>
      <c r="F14" s="106"/>
    </row>
    <row r="15" spans="1:6" s="16" customFormat="1" ht="15" customHeight="1" x14ac:dyDescent="0.25">
      <c r="A15" s="106" t="s">
        <v>294</v>
      </c>
      <c r="B15" s="106"/>
      <c r="C15" s="106"/>
      <c r="D15" s="106"/>
      <c r="E15" s="106"/>
      <c r="F15" s="106"/>
    </row>
    <row r="17" spans="1:14" x14ac:dyDescent="0.25">
      <c r="A17" s="98"/>
      <c r="B17" s="98"/>
      <c r="C17" s="98"/>
      <c r="D17" s="99"/>
      <c r="E17" s="159" t="s">
        <v>123</v>
      </c>
      <c r="F17" s="159"/>
      <c r="G17" s="159" t="s">
        <v>286</v>
      </c>
      <c r="H17" s="159"/>
      <c r="I17" s="159" t="s">
        <v>125</v>
      </c>
      <c r="J17" s="159"/>
      <c r="K17" s="159" t="s">
        <v>126</v>
      </c>
      <c r="L17" s="159"/>
      <c r="M17" s="159" t="s">
        <v>127</v>
      </c>
      <c r="N17" s="159"/>
    </row>
    <row r="18" spans="1:14" ht="40.5" customHeight="1" x14ac:dyDescent="0.25">
      <c r="A18" s="71" t="s">
        <v>130</v>
      </c>
      <c r="B18" s="121" t="s">
        <v>131</v>
      </c>
      <c r="C18" s="121"/>
      <c r="D18" s="67" t="s">
        <v>290</v>
      </c>
      <c r="E18" s="95" t="s">
        <v>289</v>
      </c>
      <c r="F18" s="95" t="s">
        <v>132</v>
      </c>
      <c r="G18" s="95" t="s">
        <v>289</v>
      </c>
      <c r="H18" s="95" t="s">
        <v>132</v>
      </c>
      <c r="I18" s="95" t="s">
        <v>289</v>
      </c>
      <c r="J18" s="95" t="s">
        <v>132</v>
      </c>
      <c r="K18" s="95" t="s">
        <v>289</v>
      </c>
      <c r="L18" s="95" t="s">
        <v>132</v>
      </c>
      <c r="M18" s="95" t="s">
        <v>289</v>
      </c>
      <c r="N18" s="95" t="s">
        <v>132</v>
      </c>
    </row>
    <row r="19" spans="1:14" ht="40.5" customHeight="1" x14ac:dyDescent="0.25">
      <c r="A19" s="69">
        <v>1</v>
      </c>
      <c r="B19" s="128" t="s">
        <v>133</v>
      </c>
      <c r="C19" s="128"/>
      <c r="D19" s="69">
        <v>250</v>
      </c>
      <c r="E19" s="24" t="s">
        <v>287</v>
      </c>
      <c r="F19" s="69">
        <v>250</v>
      </c>
      <c r="G19" s="24" t="s">
        <v>287</v>
      </c>
      <c r="H19" s="69">
        <v>250</v>
      </c>
      <c r="I19" s="24" t="s">
        <v>287</v>
      </c>
      <c r="J19" s="69">
        <v>250</v>
      </c>
      <c r="K19" s="24" t="s">
        <v>287</v>
      </c>
      <c r="L19" s="69">
        <v>250</v>
      </c>
      <c r="M19" s="24" t="s">
        <v>287</v>
      </c>
      <c r="N19" s="69">
        <v>250</v>
      </c>
    </row>
    <row r="20" spans="1:14" ht="40.5" customHeight="1" x14ac:dyDescent="0.25">
      <c r="A20" s="69">
        <v>2</v>
      </c>
      <c r="B20" s="128" t="s">
        <v>134</v>
      </c>
      <c r="C20" s="128"/>
      <c r="D20" s="69">
        <v>200</v>
      </c>
      <c r="E20" s="24" t="s">
        <v>287</v>
      </c>
      <c r="F20" s="69">
        <v>200</v>
      </c>
      <c r="G20" s="24" t="s">
        <v>287</v>
      </c>
      <c r="H20" s="69">
        <v>200</v>
      </c>
      <c r="I20" s="24" t="s">
        <v>287</v>
      </c>
      <c r="J20" s="69">
        <v>200</v>
      </c>
      <c r="K20" s="24" t="s">
        <v>287</v>
      </c>
      <c r="L20" s="69">
        <v>200</v>
      </c>
      <c r="M20" s="24" t="s">
        <v>287</v>
      </c>
      <c r="N20" s="69">
        <v>200</v>
      </c>
    </row>
    <row r="21" spans="1:14" ht="15.75" customHeight="1" x14ac:dyDescent="0.25">
      <c r="A21" s="96"/>
      <c r="B21" s="101" t="s">
        <v>291</v>
      </c>
      <c r="C21" s="100"/>
      <c r="D21" s="100"/>
      <c r="E21" s="97"/>
      <c r="F21" s="17">
        <f t="shared" ref="F21:L21" si="0">SUM(F19:F20)</f>
        <v>450</v>
      </c>
      <c r="G21" s="17"/>
      <c r="H21" s="17">
        <f t="shared" si="0"/>
        <v>450</v>
      </c>
      <c r="I21" s="17"/>
      <c r="J21" s="17">
        <f t="shared" si="0"/>
        <v>450</v>
      </c>
      <c r="K21" s="17"/>
      <c r="L21" s="17">
        <f t="shared" si="0"/>
        <v>450</v>
      </c>
      <c r="M21" s="17"/>
      <c r="N21" s="17">
        <f>SUM(N19:N20)</f>
        <v>450</v>
      </c>
    </row>
    <row r="24" spans="1:14" ht="16.5" x14ac:dyDescent="0.25">
      <c r="A24" s="102" t="s">
        <v>292</v>
      </c>
    </row>
    <row r="25" spans="1:14" s="16" customFormat="1" ht="16.5" x14ac:dyDescent="0.25">
      <c r="A25" s="102"/>
    </row>
    <row r="26" spans="1:14" ht="17.25" customHeight="1" x14ac:dyDescent="0.25">
      <c r="A26" s="103" t="s">
        <v>293</v>
      </c>
      <c r="B26" s="91" t="s">
        <v>123</v>
      </c>
      <c r="C26" s="91" t="s">
        <v>286</v>
      </c>
      <c r="D26" s="91" t="s">
        <v>125</v>
      </c>
      <c r="E26" s="91" t="s">
        <v>126</v>
      </c>
      <c r="F26" s="91" t="s">
        <v>127</v>
      </c>
    </row>
    <row r="27" spans="1:14" ht="231" x14ac:dyDescent="0.25">
      <c r="A27" s="107" t="s">
        <v>296</v>
      </c>
      <c r="B27" s="104" t="s">
        <v>128</v>
      </c>
      <c r="C27" s="105" t="s">
        <v>128</v>
      </c>
      <c r="D27" s="105" t="s">
        <v>128</v>
      </c>
      <c r="E27" s="105" t="s">
        <v>128</v>
      </c>
      <c r="F27" s="105" t="s">
        <v>128</v>
      </c>
    </row>
    <row r="35" spans="1:7" x14ac:dyDescent="0.25">
      <c r="A35" s="108" t="s">
        <v>297</v>
      </c>
    </row>
    <row r="36" spans="1:7" ht="25.5" x14ac:dyDescent="0.25">
      <c r="A36" s="109" t="s">
        <v>298</v>
      </c>
    </row>
    <row r="37" spans="1:7" x14ac:dyDescent="0.25">
      <c r="A37" s="109"/>
    </row>
    <row r="38" spans="1:7" ht="51" x14ac:dyDescent="0.25">
      <c r="A38" s="71" t="s">
        <v>187</v>
      </c>
      <c r="B38" s="67" t="s">
        <v>299</v>
      </c>
      <c r="C38" s="91" t="s">
        <v>123</v>
      </c>
      <c r="D38" s="91" t="s">
        <v>286</v>
      </c>
      <c r="E38" s="91" t="s">
        <v>125</v>
      </c>
      <c r="F38" s="91" t="s">
        <v>126</v>
      </c>
      <c r="G38" s="91" t="s">
        <v>127</v>
      </c>
    </row>
    <row r="39" spans="1:7" ht="25.5" x14ac:dyDescent="0.25">
      <c r="A39" s="68" t="s">
        <v>189</v>
      </c>
      <c r="B39" s="69">
        <v>50</v>
      </c>
      <c r="C39" s="17"/>
      <c r="D39" s="17"/>
      <c r="E39" s="17"/>
      <c r="F39" s="17"/>
      <c r="G39" s="17"/>
    </row>
    <row r="40" spans="1:7" ht="25.5" x14ac:dyDescent="0.25">
      <c r="A40" s="68" t="s">
        <v>191</v>
      </c>
      <c r="B40" s="69">
        <v>100</v>
      </c>
      <c r="C40" s="17"/>
      <c r="D40" s="17"/>
      <c r="E40" s="17"/>
      <c r="F40" s="17"/>
      <c r="G40" s="17"/>
    </row>
    <row r="41" spans="1:7" ht="25.5" x14ac:dyDescent="0.25">
      <c r="A41" s="68" t="s">
        <v>193</v>
      </c>
      <c r="B41" s="69">
        <v>150</v>
      </c>
      <c r="C41" s="67">
        <v>150</v>
      </c>
      <c r="D41" s="67">
        <v>150</v>
      </c>
      <c r="E41" s="67">
        <v>150</v>
      </c>
      <c r="F41" s="67">
        <v>150</v>
      </c>
      <c r="G41" s="67">
        <v>150</v>
      </c>
    </row>
    <row r="45" spans="1:7" x14ac:dyDescent="0.25">
      <c r="A45" s="112" t="s">
        <v>307</v>
      </c>
      <c r="B45" s="112" t="s">
        <v>306</v>
      </c>
      <c r="C45" s="70" t="s">
        <v>305</v>
      </c>
    </row>
    <row r="46" spans="1:7" x14ac:dyDescent="0.25">
      <c r="A46" s="54" t="s">
        <v>125</v>
      </c>
      <c r="B46" s="54" t="s">
        <v>300</v>
      </c>
      <c r="C46" s="110">
        <v>300</v>
      </c>
    </row>
    <row r="47" spans="1:7" x14ac:dyDescent="0.25">
      <c r="A47" s="54" t="s">
        <v>127</v>
      </c>
      <c r="B47" s="54" t="s">
        <v>301</v>
      </c>
      <c r="C47" s="110">
        <v>200</v>
      </c>
    </row>
    <row r="48" spans="1:7" x14ac:dyDescent="0.25">
      <c r="A48" s="54" t="s">
        <v>123</v>
      </c>
      <c r="B48" s="54" t="s">
        <v>302</v>
      </c>
      <c r="C48" s="110">
        <v>100</v>
      </c>
    </row>
    <row r="49" spans="1:6" x14ac:dyDescent="0.25">
      <c r="A49" s="54" t="s">
        <v>286</v>
      </c>
      <c r="B49" s="54" t="s">
        <v>303</v>
      </c>
      <c r="C49" s="110">
        <v>50</v>
      </c>
    </row>
    <row r="50" spans="1:6" x14ac:dyDescent="0.25">
      <c r="A50" s="54" t="s">
        <v>126</v>
      </c>
      <c r="B50" s="111" t="s">
        <v>304</v>
      </c>
      <c r="C50" s="110">
        <v>50</v>
      </c>
    </row>
    <row r="53" spans="1:6" ht="25.5" x14ac:dyDescent="0.25">
      <c r="A53" s="106" t="s">
        <v>308</v>
      </c>
    </row>
    <row r="55" spans="1:6" ht="27.75" customHeight="1" x14ac:dyDescent="0.25">
      <c r="A55" s="114" t="s">
        <v>172</v>
      </c>
      <c r="B55" s="67" t="s">
        <v>123</v>
      </c>
      <c r="C55" s="67" t="s">
        <v>124</v>
      </c>
      <c r="D55" s="67" t="s">
        <v>125</v>
      </c>
      <c r="E55" s="67" t="s">
        <v>126</v>
      </c>
      <c r="F55" s="67" t="s">
        <v>127</v>
      </c>
    </row>
    <row r="56" spans="1:6" ht="115.5" x14ac:dyDescent="0.25">
      <c r="A56" s="115" t="s">
        <v>175</v>
      </c>
      <c r="B56" s="24">
        <v>25</v>
      </c>
      <c r="C56" s="24">
        <v>50</v>
      </c>
      <c r="D56" s="24">
        <v>25</v>
      </c>
      <c r="E56" s="24">
        <v>50</v>
      </c>
      <c r="F56" s="24">
        <v>25</v>
      </c>
    </row>
    <row r="57" spans="1:6" ht="115.5" x14ac:dyDescent="0.25">
      <c r="A57" s="115" t="s">
        <v>309</v>
      </c>
      <c r="B57" s="24">
        <v>50</v>
      </c>
      <c r="C57" s="24">
        <v>50</v>
      </c>
      <c r="D57" s="24">
        <v>50</v>
      </c>
      <c r="E57" s="24">
        <v>50</v>
      </c>
      <c r="F57" s="24">
        <v>50</v>
      </c>
    </row>
    <row r="58" spans="1:6" x14ac:dyDescent="0.25">
      <c r="A58" s="71" t="s">
        <v>310</v>
      </c>
      <c r="B58" s="113">
        <f>SUM(B56:B57)</f>
        <v>75</v>
      </c>
      <c r="C58" s="113">
        <f t="shared" ref="C58:F58" si="1">SUM(C56:C57)</f>
        <v>100</v>
      </c>
      <c r="D58" s="113">
        <f t="shared" si="1"/>
        <v>75</v>
      </c>
      <c r="E58" s="113">
        <f t="shared" si="1"/>
        <v>100</v>
      </c>
      <c r="F58" s="113">
        <f t="shared" si="1"/>
        <v>75</v>
      </c>
    </row>
    <row r="63" spans="1:6" ht="16.5" x14ac:dyDescent="0.25">
      <c r="A63" s="102" t="s">
        <v>311</v>
      </c>
    </row>
    <row r="64" spans="1:6" ht="16.5" x14ac:dyDescent="0.25">
      <c r="A64" s="116" t="s">
        <v>312</v>
      </c>
    </row>
    <row r="65" spans="1:13" ht="33" x14ac:dyDescent="0.25">
      <c r="A65" s="103" t="s">
        <v>313</v>
      </c>
      <c r="B65" s="103" t="s">
        <v>314</v>
      </c>
      <c r="C65" s="103" t="s">
        <v>315</v>
      </c>
      <c r="D65" s="67" t="s">
        <v>123</v>
      </c>
      <c r="E65" s="67" t="s">
        <v>124</v>
      </c>
      <c r="F65" s="67" t="s">
        <v>125</v>
      </c>
      <c r="G65" s="67" t="s">
        <v>126</v>
      </c>
      <c r="H65" s="67" t="s">
        <v>127</v>
      </c>
    </row>
    <row r="66" spans="1:13" ht="33" x14ac:dyDescent="0.25">
      <c r="A66" s="117" t="s">
        <v>316</v>
      </c>
      <c r="B66" s="117" t="s">
        <v>317</v>
      </c>
      <c r="C66" s="117"/>
      <c r="D66" s="117" t="s">
        <v>325</v>
      </c>
      <c r="E66" s="117" t="s">
        <v>325</v>
      </c>
      <c r="F66" s="117" t="s">
        <v>325</v>
      </c>
      <c r="G66" s="117" t="s">
        <v>318</v>
      </c>
      <c r="H66" s="117" t="s">
        <v>325</v>
      </c>
    </row>
    <row r="67" spans="1:13" ht="33" x14ac:dyDescent="0.25">
      <c r="A67" s="117" t="s">
        <v>319</v>
      </c>
      <c r="B67" s="117"/>
      <c r="C67" s="117" t="s">
        <v>320</v>
      </c>
      <c r="D67" s="117" t="s">
        <v>326</v>
      </c>
      <c r="E67" s="117" t="s">
        <v>326</v>
      </c>
      <c r="F67" s="117" t="s">
        <v>326</v>
      </c>
      <c r="G67" s="117">
        <v>450</v>
      </c>
      <c r="H67" s="117" t="s">
        <v>326</v>
      </c>
      <c r="L67" s="106"/>
      <c r="M67" s="106"/>
    </row>
    <row r="68" spans="1:13" ht="33" x14ac:dyDescent="0.25">
      <c r="A68" s="117" t="s">
        <v>321</v>
      </c>
      <c r="B68" s="117"/>
      <c r="C68" s="117" t="s">
        <v>320</v>
      </c>
      <c r="D68" s="117" t="s">
        <v>326</v>
      </c>
      <c r="E68" s="117" t="s">
        <v>326</v>
      </c>
      <c r="F68" s="117" t="s">
        <v>326</v>
      </c>
      <c r="G68" s="117">
        <v>150</v>
      </c>
      <c r="H68" s="117" t="s">
        <v>326</v>
      </c>
      <c r="L68" s="106"/>
      <c r="M68" s="106"/>
    </row>
    <row r="69" spans="1:13" ht="33" x14ac:dyDescent="0.25">
      <c r="A69" s="117" t="s">
        <v>322</v>
      </c>
      <c r="B69" s="117"/>
      <c r="C69" s="117" t="s">
        <v>320</v>
      </c>
      <c r="D69" s="117" t="s">
        <v>326</v>
      </c>
      <c r="E69" s="117" t="s">
        <v>326</v>
      </c>
      <c r="F69" s="117" t="s">
        <v>326</v>
      </c>
      <c r="G69" s="110">
        <v>50</v>
      </c>
      <c r="H69" s="117" t="s">
        <v>326</v>
      </c>
      <c r="L69" s="106"/>
      <c r="M69" s="106"/>
    </row>
    <row r="70" spans="1:13" ht="33" x14ac:dyDescent="0.25">
      <c r="A70" s="117" t="s">
        <v>323</v>
      </c>
      <c r="B70" s="117"/>
      <c r="C70" s="117" t="s">
        <v>324</v>
      </c>
      <c r="D70" s="117" t="s">
        <v>326</v>
      </c>
      <c r="E70" s="117" t="s">
        <v>326</v>
      </c>
      <c r="F70" s="117" t="s">
        <v>326</v>
      </c>
      <c r="G70" s="24">
        <v>100</v>
      </c>
      <c r="H70" s="117" t="s">
        <v>326</v>
      </c>
      <c r="L70" s="106"/>
      <c r="M70" s="106"/>
    </row>
    <row r="71" spans="1:13" ht="16.5" x14ac:dyDescent="0.25">
      <c r="A71" s="158" t="s">
        <v>305</v>
      </c>
      <c r="B71" s="158"/>
      <c r="C71" s="158"/>
      <c r="D71" s="103">
        <f>SUM(D67:D70)</f>
        <v>0</v>
      </c>
      <c r="E71" s="103">
        <f t="shared" ref="E71:H71" si="2">SUM(E67:E70)</f>
        <v>0</v>
      </c>
      <c r="F71" s="103">
        <f t="shared" si="2"/>
        <v>0</v>
      </c>
      <c r="G71" s="103">
        <f t="shared" si="2"/>
        <v>750</v>
      </c>
      <c r="H71" s="103">
        <f t="shared" si="2"/>
        <v>0</v>
      </c>
      <c r="L71" s="106"/>
      <c r="M71" s="118"/>
    </row>
  </sheetData>
  <mergeCells count="10">
    <mergeCell ref="A3:A4"/>
    <mergeCell ref="A71:C71"/>
    <mergeCell ref="I17:J17"/>
    <mergeCell ref="K17:L17"/>
    <mergeCell ref="M17:N17"/>
    <mergeCell ref="G17:H17"/>
    <mergeCell ref="E17:F17"/>
    <mergeCell ref="B18:C18"/>
    <mergeCell ref="B19:C19"/>
    <mergeCell ref="B20:C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ANEXOS</vt:lpstr>
      <vt:lpstr>REQ TECNICOS</vt:lpstr>
      <vt:lpstr>PONDERABLES TECNOLOGICOS</vt:lpstr>
      <vt:lpstr>EXPERIENCIA</vt:lpstr>
      <vt:lpstr>APOYO INDUSTRIAL NACIONAL</vt:lpstr>
      <vt:lpstr>GARANTIA</vt:lpstr>
      <vt:lpstr>RESUMEN</vt:lpstr>
      <vt:lpstr>RESUMEN!_Toc371426621</vt:lpstr>
      <vt:lpstr>ANEXOS!ANEXOS</vt:lpstr>
      <vt:lpstr>ANEXOS!ANEXOS_1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Reynaldo Hernandez Arenas</dc:creator>
  <cp:lastModifiedBy>JORGE CAMARGO</cp:lastModifiedBy>
  <dcterms:created xsi:type="dcterms:W3CDTF">2013-11-26T22:59:08Z</dcterms:created>
  <dcterms:modified xsi:type="dcterms:W3CDTF">2013-12-04T15:12:25Z</dcterms:modified>
</cp:coreProperties>
</file>