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5600" windowHeight="5955" tabRatio="973" firstSheet="10" activeTab="19"/>
  </bookViews>
  <sheets>
    <sheet name="RESUMEN" sheetId="20" r:id="rId1"/>
    <sheet name="HABILITANTES TÉCNICOS" sheetId="1" r:id="rId2"/>
    <sheet name=" EXP PROPONENTE VENTA" sheetId="41" r:id="rId3"/>
    <sheet name="EXP PROPONENTE INSTALACIÓN" sheetId="42" r:id="rId4"/>
    <sheet name="TRANSMISORES" sheetId="2" r:id="rId5"/>
    <sheet name="GPS" sheetId="22" r:id="rId6"/>
    <sheet name="FILTROS" sheetId="21" r:id="rId7"/>
    <sheet name="CONM COAXIAL Tx" sheetId="24" r:id="rId8"/>
    <sheet name="COMB" sheetId="27" r:id="rId9"/>
    <sheet name="CONMU ANTENAS" sheetId="26" r:id="rId10"/>
    <sheet name="CARGA FANT" sheetId="25" r:id="rId11"/>
    <sheet name="IRD" sheetId="23" r:id="rId12"/>
    <sheet name="LNB" sheetId="40" r:id="rId13"/>
    <sheet name="ANTENA PANEL" sheetId="3" r:id="rId14"/>
    <sheet name="ELEM. COMPLEMEN." sheetId="4" r:id="rId15"/>
    <sheet name="PLANTA EMER" sheetId="30" r:id="rId16"/>
    <sheet name="UPS" sheetId="36" r:id="rId17"/>
    <sheet name="TRANSFE" sheetId="35" r:id="rId18"/>
    <sheet name="PONDERABLE (GESTIÓN)" sheetId="43" r:id="rId19"/>
    <sheet name="FACTORES PONDERABLES" sheetId="19" r:id="rId20"/>
  </sheets>
  <externalReferences>
    <externalReference r:id="rId21"/>
  </externalReferences>
  <definedNames>
    <definedName name="_Toc330307563" localSheetId="1">'HABILITANTES TÉCNICOS'!#REF!</definedName>
    <definedName name="_Toc330307564" localSheetId="1">'HABILITANTES TÉCNICOS'!#REF!</definedName>
    <definedName name="_xlnm.Print_Area" localSheetId="2">' EXP PROPONENTE VENTA'!$B$16:$V$32</definedName>
    <definedName name="_xlnm.Print_Area" localSheetId="3">'EXP PROPONENTE INSTALACIÓN'!$B$16:$N$28</definedName>
  </definedNames>
  <calcPr calcId="145621"/>
</workbook>
</file>

<file path=xl/calcChain.xml><?xml version="1.0" encoding="utf-8"?>
<calcChain xmlns="http://schemas.openxmlformats.org/spreadsheetml/2006/main">
  <c r="H47" i="19" l="1"/>
  <c r="O27" i="41"/>
  <c r="Q27" i="41" s="1"/>
  <c r="S27" i="41" s="1"/>
  <c r="O26" i="41"/>
  <c r="G25" i="42"/>
  <c r="B10" i="42"/>
  <c r="Q26" i="41"/>
  <c r="S26" i="41" s="1"/>
  <c r="O25" i="41"/>
  <c r="Q25" i="41" s="1"/>
  <c r="S25" i="41" s="1"/>
  <c r="L24" i="41"/>
  <c r="O24" i="41" s="1"/>
  <c r="Q24" i="41" s="1"/>
  <c r="S24" i="41" s="1"/>
  <c r="L23" i="41"/>
  <c r="O23" i="41" s="1"/>
  <c r="Q23" i="41" s="1"/>
  <c r="G17" i="41"/>
  <c r="L17" i="41" s="1"/>
  <c r="Q29" i="41" l="1"/>
  <c r="S23" i="41"/>
  <c r="S29" i="41" s="1"/>
  <c r="F17" i="20"/>
  <c r="F16" i="20"/>
  <c r="F15" i="20"/>
  <c r="F14" i="20"/>
  <c r="E18" i="19" l="1"/>
  <c r="E19" i="19" s="1"/>
  <c r="E20" i="19" s="1"/>
  <c r="E21" i="19" s="1"/>
  <c r="E22" i="19" s="1"/>
  <c r="E23" i="19" s="1"/>
  <c r="E24" i="19" s="1"/>
  <c r="E25" i="19" s="1"/>
  <c r="B22" i="4" l="1"/>
  <c r="B95" i="4"/>
  <c r="B96" i="4" s="1"/>
  <c r="F13" i="20" l="1"/>
  <c r="F18" i="20" s="1"/>
  <c r="F12" i="20"/>
  <c r="F7" i="20"/>
  <c r="G3" i="19"/>
</calcChain>
</file>

<file path=xl/sharedStrings.xml><?xml version="1.0" encoding="utf-8"?>
<sst xmlns="http://schemas.openxmlformats.org/spreadsheetml/2006/main" count="1139" uniqueCount="669">
  <si>
    <t>DESCRIPCION</t>
  </si>
  <si>
    <t>CARACTERISTICA DE OBLIGATORIO CUMPLIMIENTO</t>
  </si>
  <si>
    <t>FOLIO</t>
  </si>
  <si>
    <t>Configuración</t>
  </si>
  <si>
    <t>CUMPLE</t>
  </si>
  <si>
    <t>NO CUMPLE</t>
  </si>
  <si>
    <t>Common Interface Slot for PCMCIA, CAM</t>
  </si>
  <si>
    <t>LNB</t>
  </si>
  <si>
    <t>PUNTAJE</t>
  </si>
  <si>
    <t>EVALUACIÓN DE LA PROPUESTA</t>
  </si>
  <si>
    <t>HASTA 100 PUNTOS</t>
  </si>
  <si>
    <t xml:space="preserve">EXPERIENCIA MINIMA </t>
  </si>
  <si>
    <t>No. Certificación</t>
  </si>
  <si>
    <t>OBJETO</t>
  </si>
  <si>
    <t>PRESUPUESTO OFICIAL</t>
  </si>
  <si>
    <t>OBSERVACIONES</t>
  </si>
  <si>
    <t>CUMPLE/NO CUMPLE</t>
  </si>
  <si>
    <t>REQUERIMIENTOS TÉCNICOS MINIMOS DE LA OFERTA</t>
  </si>
  <si>
    <t>UPS</t>
  </si>
  <si>
    <t>FACTORES PONDERABLES</t>
  </si>
  <si>
    <t>PUNTAJE ASIGNADO</t>
  </si>
  <si>
    <t>APOYO A LA INDUSTRIA NACIONAL</t>
  </si>
  <si>
    <t xml:space="preserve">PUNTAJE TOTAL </t>
  </si>
  <si>
    <t>FACTORES HABILITANTES</t>
  </si>
  <si>
    <t>FACTORES DE VERIFICACIÓN TÉCNICA</t>
  </si>
  <si>
    <t>EVALUACIÓN DE LA OFERTA ECONOMICA</t>
  </si>
  <si>
    <t>REQUERIMIENTOS TÉCNICOS MÍNIMOS DE LA OFERTA</t>
  </si>
  <si>
    <t>NOMBRE DEL CONTRATANTE</t>
  </si>
  <si>
    <t>NOMBRE DEL CONTRATISTA</t>
  </si>
  <si>
    <t>VERIFICACIÓN DE LA EXPERIENCIA DEL PROPONENTE</t>
  </si>
  <si>
    <t>FOLIO DE LA CERTIFICACIÓN</t>
  </si>
  <si>
    <t>FECHA DE INICIO (DIA/MES/AÑO)</t>
  </si>
  <si>
    <t>FECHA TERMINACION (DIA/MES/AÑO)</t>
  </si>
  <si>
    <t>PRESUPUESTO MINIMO A ACREDITAR</t>
  </si>
  <si>
    <t>FORMA DE EJECUCIÓN (I, C, UT)</t>
  </si>
  <si>
    <t>CONTRATO TERMINADO O LIQUIDADO (SI/NO)</t>
  </si>
  <si>
    <t>VALOR EJECUTADO POR EL PROPONENTE</t>
  </si>
  <si>
    <t>OFRECIMIENTO (MARCAR CON UNA X EL OFRECIMIENTO)</t>
  </si>
  <si>
    <t>Estándar</t>
  </si>
  <si>
    <t xml:space="preserve">Redundancia </t>
  </si>
  <si>
    <t>Modo PLP</t>
  </si>
  <si>
    <t>Frecuencia de operación</t>
  </si>
  <si>
    <t>Ancho de banda de canal</t>
  </si>
  <si>
    <t>Error de modulación (MER) introducido por el transmisor</t>
  </si>
  <si>
    <t>Impedancia</t>
  </si>
  <si>
    <t>Conectores de Salida</t>
  </si>
  <si>
    <t xml:space="preserve">Potencia de transmisión </t>
  </si>
  <si>
    <t>Entradas de Reloj para Sincronización</t>
  </si>
  <si>
    <t>SFN</t>
  </si>
  <si>
    <t>MFN</t>
  </si>
  <si>
    <t>Corrección</t>
  </si>
  <si>
    <t>Modos de prueba ó test</t>
  </si>
  <si>
    <t>Entrada RF de realimentación de la salida para pre-corrección adaptativa</t>
  </si>
  <si>
    <t>Corrección Digital Adaptativa (ADC)</t>
  </si>
  <si>
    <t>Etapa de Amplificación</t>
  </si>
  <si>
    <t>Alimentación</t>
  </si>
  <si>
    <t>6 MHz</t>
  </si>
  <si>
    <t>Variación Tensión AC: ± 15%</t>
  </si>
  <si>
    <t xml:space="preserve">Precisión en frecuencia </t>
  </si>
  <si>
    <t>Estabilidad en frecuencia</t>
  </si>
  <si>
    <t>Ruido de Fase</t>
  </si>
  <si>
    <t>Gestión para cada receptor GPS y la UCA</t>
  </si>
  <si>
    <t>UCA (Unidad de Conmutación Automática)</t>
  </si>
  <si>
    <t>- Fallo de antena conectada al GPS activo.</t>
  </si>
  <si>
    <t>GPS EXTERNO</t>
  </si>
  <si>
    <t>Margen de frecuencias</t>
  </si>
  <si>
    <t>ROE</t>
  </si>
  <si>
    <t>Pérdidas de inserción entre entrada y salida:</t>
  </si>
  <si>
    <t>Conectores de entrada y salida</t>
  </si>
  <si>
    <t>Sondas de Medida</t>
  </si>
  <si>
    <t>Aislamiento entre Entradas</t>
  </si>
  <si>
    <t>Generales</t>
  </si>
  <si>
    <t>Impedancia:</t>
  </si>
  <si>
    <t>Distribuidor</t>
  </si>
  <si>
    <t>Precisión de la fase de las salidas</t>
  </si>
  <si>
    <t>Panel de conmutación</t>
  </si>
  <si>
    <t>Margen de frecuencias.</t>
  </si>
  <si>
    <t>CARGA FANTASMA</t>
  </si>
  <si>
    <t>Frecuencia de Entrada: 950 MHz a 1750 MHz</t>
  </si>
  <si>
    <t>Modulación: DVB-S: QPSK y DVB-S2: QPSK, 8PSK</t>
  </si>
  <si>
    <t>Acceso condicionado IRDETO.</t>
  </si>
  <si>
    <t>Impedancia de Entrada</t>
  </si>
  <si>
    <t>Ganancia</t>
  </si>
  <si>
    <t>Relación lóbulo principal a lóbulos secundarios</t>
  </si>
  <si>
    <t>Relación lóbulo principal a lóbulo posterior</t>
  </si>
  <si>
    <t>Dimensiones de los Conectores de entrada</t>
  </si>
  <si>
    <t xml:space="preserve">Horizontal </t>
  </si>
  <si>
    <t>≥ 11 dBd</t>
  </si>
  <si>
    <t>Condiciones de Trabajo</t>
  </si>
  <si>
    <t>Soportes de sujeción</t>
  </si>
  <si>
    <t xml:space="preserve"> Margen de frecuencias</t>
  </si>
  <si>
    <t xml:space="preserve"> Impedancia</t>
  </si>
  <si>
    <t xml:space="preserve"> ROE</t>
  </si>
  <si>
    <t xml:space="preserve"> Pérdidas de inserción</t>
  </si>
  <si>
    <t>Puesta a tierra</t>
  </si>
  <si>
    <t>Simetria</t>
  </si>
  <si>
    <t>Aislantes</t>
  </si>
  <si>
    <t>Tornillería</t>
  </si>
  <si>
    <t>Acabado exterior</t>
  </si>
  <si>
    <t>Presurización</t>
  </si>
  <si>
    <t>DISTRIBUIDORES</t>
  </si>
  <si>
    <t xml:space="preserve">Líneas de Transmisión, cables de distribución y latiguillos </t>
  </si>
  <si>
    <t>Dieléctrico</t>
  </si>
  <si>
    <t>Presurización de las Líneas de Transmisión</t>
  </si>
  <si>
    <t>Identificación</t>
  </si>
  <si>
    <t>Puesta a tierra de los conductores exteriores de las Líneas de Transmisión</t>
  </si>
  <si>
    <t>Protección de agentes atmosféricos y humedad</t>
  </si>
  <si>
    <t>"Inner Conector"</t>
  </si>
  <si>
    <t>Acabado</t>
  </si>
  <si>
    <t>LINEA RIGIDA</t>
  </si>
  <si>
    <t>Margen de frecuencia</t>
  </si>
  <si>
    <t>Dimensiones</t>
  </si>
  <si>
    <t>Conductor interior</t>
  </si>
  <si>
    <t>Conductor exterior</t>
  </si>
  <si>
    <t xml:space="preserve">Pérdidas de retorno </t>
  </si>
  <si>
    <t>Pérdidas de inserción</t>
  </si>
  <si>
    <t>Conductor externo</t>
  </si>
  <si>
    <t>PLANTA DE EMERGENCIA</t>
  </si>
  <si>
    <t>NA</t>
  </si>
  <si>
    <t>Gestión</t>
  </si>
  <si>
    <t>• Serial</t>
  </si>
  <si>
    <t>• Versión de Hardware</t>
  </si>
  <si>
    <t>• Encendido y Apagado</t>
  </si>
  <si>
    <t>• Fallo en el sistema de carga de la(s) batería(s) de arranque del Motor</t>
  </si>
  <si>
    <t>• Indicación de paro de Emergencia</t>
  </si>
  <si>
    <t>• Indicación de baja presión de Aceite</t>
  </si>
  <si>
    <t>• Indicación de Alta Temperatura de Agua</t>
  </si>
  <si>
    <t>• Indicación de correcto funcionamiento del controlador</t>
  </si>
  <si>
    <t>• Indicación del Nivel de combustible</t>
  </si>
  <si>
    <t>• Indicación de fallo de arranque</t>
  </si>
  <si>
    <t>• Indicación de tensión de baterías baja</t>
  </si>
  <si>
    <t>• Indicación de sobrecarga</t>
  </si>
  <si>
    <t>• Indicación de sobre-velocidad</t>
  </si>
  <si>
    <t>• Indicación de Voltaje</t>
  </si>
  <si>
    <t>General</t>
  </si>
  <si>
    <t>• Fallo de red de alimentación</t>
  </si>
  <si>
    <t>• Mínima tensión en batería</t>
  </si>
  <si>
    <t>1 Año</t>
  </si>
  <si>
    <t>2 Años</t>
  </si>
  <si>
    <t>3 Años</t>
  </si>
  <si>
    <t>4 Años</t>
  </si>
  <si>
    <t>GARANTIA ADICIONAL MINIMA</t>
  </si>
  <si>
    <t>TRANSMISIORES</t>
  </si>
  <si>
    <t xml:space="preserve">SISTEMA RADIANTE </t>
  </si>
  <si>
    <t>HASTA 160 PUNTOS</t>
  </si>
  <si>
    <t>EFICIENCIA TRANSMISORES</t>
  </si>
  <si>
    <t xml:space="preserve">En caso de que el proponente ofrezca bienes y servicios de origen nacional, y/o bienes y servicios de origen extranjero que tengan tratamiento de nacionales. </t>
  </si>
  <si>
    <t>APOYO INDUSTRIA NACIONAL</t>
  </si>
  <si>
    <t>PRECIO</t>
  </si>
  <si>
    <t>HABILITANTE/MINIMO/PONDERABLE</t>
  </si>
  <si>
    <t>MINIMO</t>
  </si>
  <si>
    <t>PONDERABLE</t>
  </si>
  <si>
    <t>HABILITANTE</t>
  </si>
  <si>
    <t xml:space="preserve">HABILITANTE </t>
  </si>
  <si>
    <t>% PARTICIPACION CONTRATO</t>
  </si>
  <si>
    <t>Holdover mínimo (con GPS Desenganchado)</t>
  </si>
  <si>
    <t>HASTA 40 PUNTOS</t>
  </si>
  <si>
    <t>HASTA 200 PUNTOS</t>
  </si>
  <si>
    <t>GARANTIA ADICIONAL A LA MINIMA REQUERIDA</t>
  </si>
  <si>
    <t>Normativa</t>
  </si>
  <si>
    <t>Margen de frecuencia:</t>
  </si>
  <si>
    <t>ROE:</t>
  </si>
  <si>
    <t>Potencia media admisible:</t>
  </si>
  <si>
    <t>ÍTEM</t>
  </si>
  <si>
    <t>COMBINADORES</t>
  </si>
  <si>
    <t>FILTROS</t>
  </si>
  <si>
    <t>GARANTÍA MÍNIMA DE CALIDAD Y CORRECTO FUNCIONAMIENTO</t>
  </si>
  <si>
    <t>CARACTERÍSTICAS OBLIGATORIO CUMPLIMIENTO</t>
  </si>
  <si>
    <t>ESPECIFICACIONES TÉCNICAS GENERALES</t>
  </si>
  <si>
    <t>≥ potencia máxima soportada por  el cable a instalar*</t>
  </si>
  <si>
    <t>Tubo de cobre. *</t>
  </si>
  <si>
    <t>Tubo de cobre o aluminio.*</t>
  </si>
  <si>
    <t>Tubo de cobre*</t>
  </si>
  <si>
    <t>Teflón.*</t>
  </si>
  <si>
    <t>Acero inoxidable.*</t>
  </si>
  <si>
    <t>ANEXO No. 2. ESPECIFICACIONES TÉCNICAS MINIMAS</t>
  </si>
  <si>
    <t>ANEXO No. 5. APOYO A LA INDUSTRIA NACIONAL</t>
  </si>
  <si>
    <t>VALOR SMMLV</t>
  </si>
  <si>
    <t>NÚMERO SMMLV</t>
  </si>
  <si>
    <t>SSRR</t>
  </si>
  <si>
    <t>MONEDA</t>
  </si>
  <si>
    <t>VALOR TOTAL DEL CONTRATO MONEDA ORIGINAL</t>
  </si>
  <si>
    <t>VALOR TOTAL DEL CONTRATO PESOS COP</t>
  </si>
  <si>
    <t>VALOR SALARIO MÍNIMO</t>
  </si>
  <si>
    <t>NÚMERO               SMMLV</t>
  </si>
  <si>
    <t>FACTORES TECNICOS DE HABILITACIÓN</t>
  </si>
  <si>
    <t>CANTIDAD MÍNIMA</t>
  </si>
  <si>
    <t>EXPERIENCIA DEL PROPONENTE VENTA Y/O SUMINISTRO</t>
  </si>
  <si>
    <t>ANEXO No. 4. FACTORES DE PONDERACIÓN TÉCNICA</t>
  </si>
  <si>
    <t>EXPERIENCIA EN SUMINISTRO Y/O VENTA E INSTALACIÓN</t>
  </si>
  <si>
    <t>SUMINISTRO Y/O VENTA</t>
  </si>
  <si>
    <t>INSTALACIÓN</t>
  </si>
  <si>
    <t>≥ 6 PLP`s</t>
  </si>
  <si>
    <t>Estabilidad en Frecuencia</t>
  </si>
  <si>
    <t>Mejor o igual que ± 1 Hz*</t>
  </si>
  <si>
    <t>Fuentes de Alimentación (Por Modulo de Amplificador)</t>
  </si>
  <si>
    <t>Fuente de Alimentación redundante por Módulo Amplificador o Fuente de Alimentación por cada transistor que conforme un Módulo Amplificador *</t>
  </si>
  <si>
    <t>Pérdida de Potencia por Daño en un Transistor</t>
  </si>
  <si>
    <t>Protocolo de comunicaciones basado en el estándar SNMP V2*</t>
  </si>
  <si>
    <t>MARCA GPS EXTERNO</t>
  </si>
  <si>
    <t>MODELO GPS EXTERNO</t>
  </si>
  <si>
    <t>REFERENCIA GPS EXTERNO</t>
  </si>
  <si>
    <t>Precisión 1 pps</t>
  </si>
  <si>
    <t>MARCA FILTRO</t>
  </si>
  <si>
    <t>50 ohm*</t>
  </si>
  <si>
    <t>≤ 1,1*</t>
  </si>
  <si>
    <t>CONMUTADOR COAXIAL TRANSMISOR (CCT) - MOTORIZADO</t>
  </si>
  <si>
    <t>MARCA COMBINADOR</t>
  </si>
  <si>
    <t>MARCA CONMUTADOR COAXIAL TRANSMISOR (CCT) - MOTORIZADO</t>
  </si>
  <si>
    <t>CONMUTACION ANTENAS (CCA) - MANUAL</t>
  </si>
  <si>
    <t>MARCA CONMUTACION ANTENAS (CCA) - MANUAL</t>
  </si>
  <si>
    <t>470 a 698 MHz*</t>
  </si>
  <si>
    <t>MARCA CARGA FANTASMA</t>
  </si>
  <si>
    <t>Frecuencia de Entrada: Banda C*</t>
  </si>
  <si>
    <t>Frecuencia de Salida: 950 MHz a 1750 MHz*</t>
  </si>
  <si>
    <t>Ganancia ≥ 60 dB*</t>
  </si>
  <si>
    <t>ANTENA PANEL</t>
  </si>
  <si>
    <t>MARCA ANTENA PANEL</t>
  </si>
  <si>
    <t>MODELO ANTENA PANEL</t>
  </si>
  <si>
    <t>REFERENCIA ANTENA PANEL</t>
  </si>
  <si>
    <t>Polarización</t>
  </si>
  <si>
    <t>≤ 1,1</t>
  </si>
  <si>
    <t>≥ 12 dB</t>
  </si>
  <si>
    <t>≥ 15 dB</t>
  </si>
  <si>
    <t>MARCA DISTRIBUIDOR</t>
  </si>
  <si>
    <t>≤1,1*</t>
  </si>
  <si>
    <t>≤0,18 dB por vía*</t>
  </si>
  <si>
    <t>≤0,2 dB en módulo*</t>
  </si>
  <si>
    <t>≤2º en fase*</t>
  </si>
  <si>
    <t>MARCA LINEAS DE TRANSMISIÓN</t>
  </si>
  <si>
    <t>MARCA CABLES DE DISTRIBUCIÓN</t>
  </si>
  <si>
    <t>MARCA LATIGUILLOS</t>
  </si>
  <si>
    <t>50Ω*</t>
  </si>
  <si>
    <t>Tipo Coaxiales*</t>
  </si>
  <si>
    <t>Espuma,Aire, espira de Polietileno o Polipropileno*</t>
  </si>
  <si>
    <t>MARCA CONECTORES</t>
  </si>
  <si>
    <t>50 Ω*</t>
  </si>
  <si>
    <t>Aleación de cobre, bañado con plata o de un material de mejor conductividad*</t>
  </si>
  <si>
    <t>MARCA LINEA RIGIDA</t>
  </si>
  <si>
    <t>≤1.1 *</t>
  </si>
  <si>
    <t>MARCA LINEA ADAPTADORA</t>
  </si>
  <si>
    <t>LINEA ADAPTADORA</t>
  </si>
  <si>
    <t>≤1.1*</t>
  </si>
  <si>
    <t>Tubo de Cobre o latón con revestimiento de plata o material de mejor conductividad*</t>
  </si>
  <si>
    <t>≥ 35dB*</t>
  </si>
  <si>
    <t>Tubo de Cobre o latón con revestimiento de plata o un material de mejor conductividad*</t>
  </si>
  <si>
    <t xml:space="preserve"> Aluminio o en un material de mejor conductividad.*</t>
  </si>
  <si>
    <t>Cobre o latón con recubrimiento de plata o en un material de mejor conductividad.*</t>
  </si>
  <si>
    <t>CODOS</t>
  </si>
  <si>
    <t>MARCA CODOS</t>
  </si>
  <si>
    <t>MARCA PLANTA DE EMERGENCIA</t>
  </si>
  <si>
    <t>• Indicación de modo de funcionamiento en Manual / Automático</t>
  </si>
  <si>
    <t>MARCA UPS</t>
  </si>
  <si>
    <t>TRANSFERENCIA AUTOMATICA</t>
  </si>
  <si>
    <t>MARCA TRANSFERENCIA AUTOMATICA</t>
  </si>
  <si>
    <t xml:space="preserve">FACTORES VERIFICACIÓN </t>
  </si>
  <si>
    <t>HASTA 120 PUNTOS</t>
  </si>
  <si>
    <t>EFICIENCIA DE TRANSMISORES</t>
  </si>
  <si>
    <t>30 ≤ Eficiencia ponderada &lt; 31</t>
  </si>
  <si>
    <t>31 ≤ Eficiencia ponderada &lt; 32</t>
  </si>
  <si>
    <t>32 ≤ Eficiencia ponderada &lt; 33</t>
  </si>
  <si>
    <t>33 ≤ Eficiencia ponderada &lt; 34</t>
  </si>
  <si>
    <t>34 ≤ Eficiencia ponderada &lt; 35</t>
  </si>
  <si>
    <t>35 ≤ Eficiencia ponderada &lt; 36</t>
  </si>
  <si>
    <t>36 ≤ Eficiencia ponderada &lt; 37</t>
  </si>
  <si>
    <t>37 ≤ Eficiencia ponderada &lt; 38</t>
  </si>
  <si>
    <t>Eficiencia ponderada ≥ 38</t>
  </si>
  <si>
    <t>En caso de que el proponente ofrezca bienes de origen nacional (nacional o extranjero con trato nacional) y extranjero, sin trato nacional.</t>
  </si>
  <si>
    <t>En caso de que el proponente ofrezca bienes de origen extranjero, sin trato nacional.</t>
  </si>
  <si>
    <t>BIENES</t>
  </si>
  <si>
    <t>HASTA 50 PUNTOS</t>
  </si>
  <si>
    <t>SERVICIOS</t>
  </si>
  <si>
    <t xml:space="preserve">En caso de que el proponente ofrezca servicios de origen nacional, y/o servicios de origen extranjero que tengan tratamiento de nacionales. </t>
  </si>
  <si>
    <t>En caso de que el proponente ofrezca servicios de origen nacional (nacional o extranjero con trato nacional) y extranjero, sin trato nacional.</t>
  </si>
  <si>
    <t>En caso de que el proponente ofrezca servicios de origen extranjero, sin trato nacional.</t>
  </si>
  <si>
    <t>HASTA 300 PUNTOS</t>
  </si>
  <si>
    <t>Menor valor</t>
  </si>
  <si>
    <t>Segundo menor valor</t>
  </si>
  <si>
    <t>Tercer menor valor</t>
  </si>
  <si>
    <t>Cuarto menor valor</t>
  </si>
  <si>
    <t>Quinto menor valor</t>
  </si>
  <si>
    <t>Sexto menor valor</t>
  </si>
  <si>
    <t>Séptimo menor valor</t>
  </si>
  <si>
    <t>Octavo menor valor</t>
  </si>
  <si>
    <t>Noveno menor valor</t>
  </si>
  <si>
    <t>Demás valores</t>
  </si>
  <si>
    <t>Entradas IP*</t>
  </si>
  <si>
    <t>50 Ω</t>
  </si>
  <si>
    <t>MARCA LNB</t>
  </si>
  <si>
    <t>LINEAS DE TRANSMISIÓN, CABLES DE DISTRIBUCIÓN, LATIGUILLOS</t>
  </si>
  <si>
    <t>Banda de UHF (470-698MHz)</t>
  </si>
  <si>
    <t>TASA DE CAMBIO Dólar - Euro</t>
  </si>
  <si>
    <t>TASA DE CAMBIO TRM</t>
  </si>
  <si>
    <t>VALOR TOTAL ACREDITADO</t>
  </si>
  <si>
    <t>EXPERIENCIA DEL PROPONENTE - INSTALACIÓN</t>
  </si>
  <si>
    <t>TOTAL TRANSMISORES</t>
  </si>
  <si>
    <t>VERIFICACIÓN TÉCNICA</t>
  </si>
  <si>
    <t>Hasta 1.000 Puntos</t>
  </si>
  <si>
    <t>IA 02 DE 2014</t>
  </si>
  <si>
    <t>Certificación de Disponibilidad de Repuestos (5 Años) - Expedida por el Fabricante o Distribuidor Autorizado.
(Plantas de Emergencia, UPS)</t>
  </si>
  <si>
    <t>Certificación de Disponibilidad de Repuestos (5 Años) - Expedida por Fabricante
(Transmisor, GPS Externo, Filtro, Combinador, Conmutador Coaxial de Transmisores, Cuadro de Conmutación de Antenas, Antenas Panel, IRD)</t>
  </si>
  <si>
    <t>HASTA 240 PUNTOS</t>
  </si>
  <si>
    <t>SISTEMA DE GESTIÓN</t>
  </si>
  <si>
    <t>HASTA 1000 PUNTOS</t>
  </si>
  <si>
    <t>Radio Televisión Nacional de Colombia, RTVC requiere contratar integralmente la Adquisición, Instalación y Puesta en Funcionamiento de los Sistemas de Transmisión de Televisión Digital Terrestre - TDT para las estaciones de Cerro Neiva, Gabinete, La Pita, Montería, Planadas y Simón Bolívar, en el estándar DVB-T2; el montaje de los sistemas eléctricos requeridos y la ejecución de las obras civiles indispensables para el montaje y la instalación de Equipos y Sistemas, de acuerdo con las especificaciones y con arreglo a las condiciones técnicas mínimas previstas en las Reglas de Participación.</t>
  </si>
  <si>
    <t>Garantía de Calidad y Correcto Funcionamiento (Minimo 1 Año)- Expedida por Fabricante.
(Transmisor, GPS Externo, Filtro, Combinador, Conmutador Coaxial de Transmisores, Cuadro de Conmutación de Antenas, Antenas Panel, IRD)</t>
  </si>
  <si>
    <t>Garantía de Calidad y Correcto Funcionamiento (Minimo 2 Años) - Expedida por Fabricante o Distribuidor Autorizado
(Plantas de Emergencia, UPS)</t>
  </si>
  <si>
    <t>*Acreditar experiencia comprobada en el suministro y/o venta de Transmisores de Televisión Digital Terrestre y Sistemas Radiantes de Televisión, hasta con seis (6) certificaciones, de Transmisores con sistema de refrigeración por aire de potencia menor de 2kW y mayor o igual a 100 Wrms (mínimo dos certificaciones). (50% del Presupuesto Oficial del Proyecto).</t>
  </si>
  <si>
    <t xml:space="preserve">*Al menos dos (2) de las certificaciones que se presenten deben incluir los dos componentes: Transmisores
de Televisión Digital Terrestre y Sistemas Radiantes de Televisión. </t>
  </si>
  <si>
    <t>*Para acreditar la experiencia en la instalación de transmisores, las certificaciones o actas de liquidación de contratos suscritos y ejecutados que presente el Proponente deben hacer referencia a la instalación de al menos diez (10) transmisores refrigerados por aire.</t>
  </si>
  <si>
    <t>*Para acreditar la experiencia en la instalación de sistemas radiantes, al menos dos (2) de las certificaciones o actas de liquidación de contratos suscritos y ejecutados que presente el Proponente deben hacer referencia a la instalación de sistemas radiantes.</t>
  </si>
  <si>
    <t xml:space="preserve">*Al menos dos (2) de las certificaciones que se presenten deben incluir los dos componentes: Transmisores de Televisión Digital Terrestre y Sistemas Radiantes de Televisión;  Las demás podrán ser de solo transmisores. </t>
  </si>
  <si>
    <t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t>
  </si>
  <si>
    <t>*Adjuntar hasta cuatro (4) certificaciones expedidas por la entidad contratante o actas de liquidación de contratos terminados que hayan sido suscritos y ejecutados a partir del 1 de enero del año 2005.</t>
  </si>
  <si>
    <t>10 transmisores</t>
  </si>
  <si>
    <t>TX Digitales Refrigerados por Aire</t>
  </si>
  <si>
    <t>TX Cantidad Refrigerados por Aire</t>
  </si>
  <si>
    <t>DVB-T2 ETSI EN 302 755 V1.3.1  (2012-04)</t>
  </si>
  <si>
    <t>Para transmisores de 100 W: Configuración 2+1</t>
  </si>
  <si>
    <t>≥ 35 dB</t>
  </si>
  <si>
    <t>"Shoulders" antes del filtro de máscara</t>
  </si>
  <si>
    <t>≥ 36 dB</t>
  </si>
  <si>
    <t>Atenuación a Espurios y Armónicos</t>
  </si>
  <si>
    <t>Cumplir con la norma ETSI EN 302 296-2 Sección 4.2.2</t>
  </si>
  <si>
    <t>Entradas de Transport Stream (para excitador principal y de respaldo)</t>
  </si>
  <si>
    <t>≥ 2 entradas ASI BNC hembra (75 Ω)</t>
  </si>
  <si>
    <t>Seamless switching entre entradas ASI, que permita la conmutación de modo automático y manual (local y remotamente)*</t>
  </si>
  <si>
    <r>
      <t>Según norma EIA, IEC o DIN</t>
    </r>
    <r>
      <rPr>
        <b/>
        <sz val="10"/>
        <color rgb="FF000000"/>
        <rFont val="Arial"/>
        <family val="2"/>
      </rPr>
      <t xml:space="preserve"> *</t>
    </r>
  </si>
  <si>
    <t>≥ 100 Wrms, ≥ 500 Wrms o ≥ 1 kWrms (según la estación) a la salida del filtro combinador</t>
  </si>
  <si>
    <r>
      <t>Debe contar con técnicas de reducción de PAPR</t>
    </r>
    <r>
      <rPr>
        <b/>
        <sz val="10"/>
        <color rgb="FF000000"/>
        <rFont val="Arial"/>
        <family val="2"/>
      </rPr>
      <t xml:space="preserve"> *</t>
    </r>
  </si>
  <si>
    <r>
      <t>Variaciones de la potencia entre ± 0.5 dB desde los 30 minutos de funcionamiento</t>
    </r>
    <r>
      <rPr>
        <b/>
        <sz val="10"/>
        <color rgb="FF000000"/>
        <rFont val="Arial"/>
        <family val="2"/>
      </rPr>
      <t xml:space="preserve"> *</t>
    </r>
  </si>
  <si>
    <t xml:space="preserve">Eficiencia </t>
  </si>
  <si>
    <t>Para transmisores de 500 W y 1 kW: ≥ 30% con el valor de MER ofertado*</t>
  </si>
  <si>
    <t>Para transmisores de 100 W: ≥ 20% con el valor de MER ofertado*</t>
  </si>
  <si>
    <r>
      <t xml:space="preserve">≥ 2 entradas referencia de frecuencia(≥ 1 por modulador dual drive): 10 MHz, 50 Ω, señal senoidal ó cuadrada, con una frecuencia de 10 MHz y una precisión mejor que 1 ppm </t>
    </r>
    <r>
      <rPr>
        <b/>
        <sz val="10"/>
        <color rgb="FF000000"/>
        <rFont val="Arial"/>
        <family val="2"/>
      </rPr>
      <t>*</t>
    </r>
  </si>
  <si>
    <r>
      <t xml:space="preserve">≥ 2 entradas referencia de tiempo(≥ 1 por modulador dual drive): 1 pulso positivo por defecto o negativo de 1pps, período de un segundo (anchura mínima del pulso 1 µs) </t>
    </r>
    <r>
      <rPr>
        <b/>
        <sz val="10"/>
        <color rgb="FF000000"/>
        <rFont val="Arial"/>
        <family val="2"/>
      </rPr>
      <t>*</t>
    </r>
  </si>
  <si>
    <r>
      <t>Rizado (correspondiente al retardo de grupo)</t>
    </r>
    <r>
      <rPr>
        <b/>
        <sz val="10"/>
        <color rgb="FF000000"/>
        <rFont val="Arial"/>
        <family val="2"/>
      </rPr>
      <t xml:space="preserve"> </t>
    </r>
  </si>
  <si>
    <t>≤ 1dB pp *</t>
  </si>
  <si>
    <r>
      <t>"Jitter"</t>
    </r>
    <r>
      <rPr>
        <sz val="10"/>
        <color rgb="FF000000"/>
        <rFont val="Arial"/>
        <family val="2"/>
      </rPr>
      <t xml:space="preserve"> y "</t>
    </r>
    <r>
      <rPr>
        <i/>
        <sz val="10"/>
        <color rgb="FF000000"/>
        <rFont val="Arial"/>
        <family val="2"/>
      </rPr>
      <t xml:space="preserve">Wander" </t>
    </r>
  </si>
  <si>
    <r>
      <t xml:space="preserve">Capaz de tratar el </t>
    </r>
    <r>
      <rPr>
        <i/>
        <sz val="10"/>
        <color rgb="FF000000"/>
        <rFont val="Arial"/>
        <family val="2"/>
      </rPr>
      <t>"jitter"</t>
    </r>
    <r>
      <rPr>
        <sz val="10"/>
        <color rgb="FF000000"/>
        <rFont val="Arial"/>
        <family val="2"/>
      </rPr>
      <t xml:space="preserve"> y el </t>
    </r>
    <r>
      <rPr>
        <i/>
        <sz val="10"/>
        <color rgb="FF000000"/>
        <rFont val="Arial"/>
        <family val="2"/>
      </rPr>
      <t>"wander"</t>
    </r>
    <r>
      <rPr>
        <sz val="10"/>
        <color rgb="FF000000"/>
        <rFont val="Arial"/>
        <family val="2"/>
      </rPr>
      <t xml:space="preserve"> asociados a la señal de entrada, ajustado a la norma de MPEG-2 ISO/IEC 13818-1</t>
    </r>
    <r>
      <rPr>
        <b/>
        <sz val="10"/>
        <color rgb="FF000000"/>
        <rFont val="Arial"/>
        <family val="2"/>
      </rPr>
      <t>*</t>
    </r>
  </si>
  <si>
    <r>
      <t>Debe rellenar la trama de transporte de entrada cuando la tasa de transmisión de ésta sea de hasta del 20% de la tasa de transmisión obligada por el modo DVB-T2 que se seleccione, sin que esto perjudique la recepción en SFN</t>
    </r>
    <r>
      <rPr>
        <b/>
        <sz val="10"/>
        <color rgb="FF000000"/>
        <rFont val="Arial"/>
        <family val="2"/>
      </rPr>
      <t>*</t>
    </r>
  </si>
  <si>
    <t>Capacidad de soportar retardos de la red de transporte ≥ 700 ms *</t>
  </si>
  <si>
    <r>
      <t xml:space="preserve">En el cálculo del tiempo de emisión de la megatrama, se tendrán en cuenta los retardos como el propio del procesado del modulador, el de la señal cuando atraviesa el cable que lleva a la salida de la antena (parámetro configurable) y otros que contribuyan al retardo existente desde el punto de procesado del L1 incluido en los paquetes T2-MI hasta la salida de antena </t>
    </r>
    <r>
      <rPr>
        <b/>
        <sz val="10"/>
        <color rgb="FF000000"/>
        <rFont val="Arial"/>
        <family val="2"/>
      </rPr>
      <t>*</t>
    </r>
  </si>
  <si>
    <r>
      <t>Compensación de retardos introducidos por la red de transporte de forma automática procesando la información de L1 incluida en los paquetes T2-MI, introducida previamente por un "</t>
    </r>
    <r>
      <rPr>
        <i/>
        <sz val="10"/>
        <color rgb="FF000000"/>
        <rFont val="Arial"/>
        <family val="2"/>
      </rPr>
      <t>Gateway"</t>
    </r>
    <r>
      <rPr>
        <sz val="10"/>
        <color rgb="FF000000"/>
        <rFont val="Arial"/>
        <family val="2"/>
      </rPr>
      <t xml:space="preserve"> DVB-T2. Se admitirá el envío periódico y aperiódico de L1 incluida en los paquetes T2-MI </t>
    </r>
    <r>
      <rPr>
        <b/>
        <sz val="10"/>
        <color rgb="FF000000"/>
        <rFont val="Arial"/>
        <family val="2"/>
      </rPr>
      <t>*</t>
    </r>
  </si>
  <si>
    <r>
      <t xml:space="preserve">El modulador debe permitir incluir un retardo adicional (además del configurado en L1) para poder sincronizar de forma óptima la red SFN. Al menos permitirá la selección de un retardo situado en el intervalo ± 3ms </t>
    </r>
    <r>
      <rPr>
        <b/>
        <sz val="10"/>
        <color rgb="FF000000"/>
        <rFont val="Arial"/>
        <family val="2"/>
      </rPr>
      <t>*</t>
    </r>
  </si>
  <si>
    <r>
      <t xml:space="preserve">El modulador permitirá la configuración remota a través de paquetes T2-MI, cuya detección de los parámetros será automática </t>
    </r>
    <r>
      <rPr>
        <b/>
        <sz val="10"/>
        <color rgb="FF000000"/>
        <rFont val="Arial"/>
        <family val="2"/>
      </rPr>
      <t>*</t>
    </r>
  </si>
  <si>
    <r>
      <t xml:space="preserve">Posibilidad de insertar T2-TX-SIGNATURE de acuerdo a la norma TS 102 992 V1.1.1 tanto con tramas FEF como con AUX STREAMS </t>
    </r>
    <r>
      <rPr>
        <b/>
        <sz val="10"/>
        <color rgb="FF000000"/>
        <rFont val="Arial"/>
        <family val="2"/>
      </rPr>
      <t>*</t>
    </r>
  </si>
  <si>
    <r>
      <t xml:space="preserve">El modulador debe ser capaz de funcionar en red de frecuencia única, en ausencia de las señales de referencia (1 pps y 10 MHz) al menos durante 1 día mientras no falte la energía ni señal de entrada </t>
    </r>
    <r>
      <rPr>
        <b/>
        <sz val="10"/>
        <color rgb="FF000000"/>
        <rFont val="Arial"/>
        <family val="2"/>
      </rPr>
      <t>*</t>
    </r>
  </si>
  <si>
    <r>
      <t xml:space="preserve">Debe rellenar la trama de transporte de entrada cuando ésta sea inferior a la obligada por el modo DVB-T2 elegido </t>
    </r>
    <r>
      <rPr>
        <b/>
        <sz val="10"/>
        <color rgb="FF000000"/>
        <rFont val="Arial"/>
        <family val="2"/>
      </rPr>
      <t>*</t>
    </r>
  </si>
  <si>
    <r>
      <t xml:space="preserve">Los transmisores de 100 W deberán soportar una entrada </t>
    </r>
    <r>
      <rPr>
        <i/>
        <sz val="10"/>
        <color rgb="FF000000"/>
        <rFont val="Arial"/>
        <family val="2"/>
      </rPr>
      <t>Transport Stream</t>
    </r>
    <r>
      <rPr>
        <sz val="10"/>
        <color rgb="FF000000"/>
        <rFont val="Arial"/>
        <family val="2"/>
      </rPr>
      <t xml:space="preserve"> MPEG-2 con codificación de video H.264 *</t>
    </r>
  </si>
  <si>
    <r>
      <t xml:space="preserve">LDPC-BCH, según la norma ETSI EN 302 755 V1.3.1 (2012-04) </t>
    </r>
    <r>
      <rPr>
        <b/>
        <sz val="10"/>
        <color rgb="FF000000"/>
        <rFont val="Arial"/>
        <family val="2"/>
      </rPr>
      <t>*</t>
    </r>
  </si>
  <si>
    <r>
      <t>PRBS (</t>
    </r>
    <r>
      <rPr>
        <i/>
        <sz val="10"/>
        <color rgb="FF000000"/>
        <rFont val="Arial"/>
        <family val="2"/>
      </rPr>
      <t>Pseudo-Random Binary Sequence</t>
    </r>
    <r>
      <rPr>
        <sz val="10"/>
        <color rgb="FF000000"/>
        <rFont val="Arial"/>
        <family val="2"/>
      </rPr>
      <t xml:space="preserve">), Seno e Inserción de Símbolos Nulos </t>
    </r>
    <r>
      <rPr>
        <b/>
        <sz val="10"/>
        <color rgb="FF000000"/>
        <rFont val="Arial"/>
        <family val="2"/>
      </rPr>
      <t>*</t>
    </r>
  </si>
  <si>
    <r>
      <t xml:space="preserve">Entrada de muestra de la salida 50 Ω, ±10 dBm </t>
    </r>
    <r>
      <rPr>
        <b/>
        <sz val="10"/>
        <color rgb="FF000000"/>
        <rFont val="Arial"/>
        <family val="2"/>
      </rPr>
      <t>*</t>
    </r>
  </si>
  <si>
    <r>
      <t xml:space="preserve">Actuar de manera continua y sin provocar en ningún caso interrupciones en el servicio y con la calidad de la emisión constante </t>
    </r>
    <r>
      <rPr>
        <b/>
        <sz val="10"/>
        <color rgb="FF000000"/>
        <rFont val="Arial"/>
        <family val="2"/>
      </rPr>
      <t>*</t>
    </r>
  </si>
  <si>
    <r>
      <t xml:space="preserve">Guardar los parámetros de pre-corrección optimizados por el ADC, al deshabilitar esta opción, actualizándolos solo a demanda </t>
    </r>
    <r>
      <rPr>
        <b/>
        <sz val="10"/>
        <color rgb="FF000000"/>
        <rFont val="Arial"/>
        <family val="2"/>
      </rPr>
      <t>*</t>
    </r>
  </si>
  <si>
    <r>
      <t xml:space="preserve">Tecnología de Estado Sólido </t>
    </r>
    <r>
      <rPr>
        <b/>
        <sz val="10"/>
        <color rgb="FF000000"/>
        <rFont val="Arial"/>
        <family val="2"/>
      </rPr>
      <t>*</t>
    </r>
  </si>
  <si>
    <r>
      <t xml:space="preserve">Amplificadores y sus fuentes de tecnología </t>
    </r>
    <r>
      <rPr>
        <i/>
        <sz val="10"/>
        <color rgb="FF000000"/>
        <rFont val="Arial"/>
        <family val="2"/>
      </rPr>
      <t>“plug in”</t>
    </r>
    <r>
      <rPr>
        <sz val="10"/>
        <color rgb="FF000000"/>
        <rFont val="Arial"/>
        <family val="2"/>
      </rPr>
      <t xml:space="preserve"> sin que se produzcan daños con la desconexión/conexión en “caliente” </t>
    </r>
    <r>
      <rPr>
        <b/>
        <sz val="10"/>
        <color rgb="FF000000"/>
        <rFont val="Arial"/>
        <family val="2"/>
      </rPr>
      <t>*</t>
    </r>
  </si>
  <si>
    <r>
      <t xml:space="preserve">Acoplamiento de transistores por circuitos híbridos </t>
    </r>
    <r>
      <rPr>
        <b/>
        <sz val="10"/>
        <color rgb="FF000000"/>
        <rFont val="Arial"/>
        <family val="2"/>
      </rPr>
      <t>*</t>
    </r>
  </si>
  <si>
    <r>
      <t xml:space="preserve">Permitir la continuidad del servicio a menor nivel de potencia frente a avería de alguno de los módulos de potencia o de los elementos que lo integran </t>
    </r>
    <r>
      <rPr>
        <b/>
        <sz val="10"/>
        <color rgb="FF000000"/>
        <rFont val="Arial"/>
        <family val="2"/>
      </rPr>
      <t>*</t>
    </r>
  </si>
  <si>
    <r>
      <t xml:space="preserve">Protecciones independientes por módulo de amplificación </t>
    </r>
    <r>
      <rPr>
        <b/>
        <sz val="10"/>
        <color rgb="FF000000"/>
        <rFont val="Arial"/>
        <family val="2"/>
      </rPr>
      <t>*</t>
    </r>
  </si>
  <si>
    <r>
      <t xml:space="preserve">Debe incorporar circuitos de control de potencia, para mantener el funcionamiento en caso de desadaptación de la carga, incluidos los casos extremos de circuito abierto y cortocircuito </t>
    </r>
    <r>
      <rPr>
        <b/>
        <sz val="10"/>
        <color rgb="FF000000"/>
        <rFont val="Arial"/>
        <family val="2"/>
      </rPr>
      <t>*</t>
    </r>
    <r>
      <rPr>
        <sz val="10"/>
        <color rgb="FF000000"/>
        <rFont val="Arial"/>
        <family val="2"/>
      </rPr>
      <t xml:space="preserve"> </t>
    </r>
  </si>
  <si>
    <r>
      <t xml:space="preserve">Mantener las características de calidad y potencia en todo su margen de frecuencias de funcionamiento </t>
    </r>
    <r>
      <rPr>
        <b/>
        <sz val="10"/>
        <color rgb="FF000000"/>
        <rFont val="Arial"/>
        <family val="2"/>
      </rPr>
      <t>*</t>
    </r>
  </si>
  <si>
    <t xml:space="preserve">Sistema de refrigeración por aire </t>
  </si>
  <si>
    <t>Por convección o aire forzado</t>
  </si>
  <si>
    <r>
      <t>La entrada de aire a los equipos estará dotada del filtro y las cámaras necesarias para que el aire tenga el grado de limpieza de polvo, temperatura y humedad adecuados a las necesidades de cada equipo</t>
    </r>
    <r>
      <rPr>
        <b/>
        <sz val="10"/>
        <color rgb="FF000000"/>
        <rFont val="Arial"/>
        <family val="2"/>
      </rPr>
      <t>*</t>
    </r>
  </si>
  <si>
    <t>Se deben suministrar los ductos y elementos necesarios para la expulsión del aire en la parte externa del cuarto de equipos *</t>
  </si>
  <si>
    <r>
      <t>Los equipos deben disponer de soluciones de integración en rack con capacidad de entrada de aire por las partes inferior, superior y/o trasera/delantera del rack.  En ningún caso, el diseño de cualquiera de las soluciones debe impedir el normal acceso y/o funcionamiento del equipo para su mantenimiento, y no debe impedir la visibilidad de ninguno de los elementos o señalizaciones</t>
    </r>
    <r>
      <rPr>
        <b/>
        <sz val="10"/>
        <color rgb="FF000000"/>
        <rFont val="Arial"/>
        <family val="2"/>
      </rPr>
      <t>*</t>
    </r>
  </si>
  <si>
    <r>
      <t>Disponer de un sistema de protecciones por pérdida de presión de aire y/o sobretemperatura</t>
    </r>
    <r>
      <rPr>
        <b/>
        <sz val="10"/>
        <color rgb="FF000000"/>
        <rFont val="Arial"/>
        <family val="2"/>
      </rPr>
      <t>*</t>
    </r>
  </si>
  <si>
    <t>Frecuencia: 60 Hz ± 5%</t>
  </si>
  <si>
    <t>Factor de Potencia ≥ 0.9</t>
  </si>
  <si>
    <r>
      <t xml:space="preserve">Tensión Trifásica AC: 220 ó 380 VAC dependiendo de los voltajes secundarios de cada estación </t>
    </r>
    <r>
      <rPr>
        <b/>
        <sz val="10"/>
        <color rgb="FF000000"/>
        <rFont val="Arial"/>
        <family val="2"/>
      </rPr>
      <t>*</t>
    </r>
  </si>
  <si>
    <r>
      <t xml:space="preserve">Interfaz de red para el control y monitoreo Ethernet (10/100BaseT) </t>
    </r>
    <r>
      <rPr>
        <b/>
        <sz val="10"/>
        <color rgb="FF000000"/>
        <rFont val="Arial"/>
        <family val="2"/>
      </rPr>
      <t>*</t>
    </r>
  </si>
  <si>
    <r>
      <t xml:space="preserve">Protocolo de comunicaciones basado en el estándar SNMP V2 </t>
    </r>
    <r>
      <rPr>
        <b/>
        <sz val="10"/>
        <color rgb="FF000000"/>
        <rFont val="Arial"/>
        <family val="2"/>
      </rPr>
      <t>*</t>
    </r>
    <r>
      <rPr>
        <sz val="10"/>
        <color rgb="FF000000"/>
        <rFont val="Arial"/>
        <family val="2"/>
      </rPr>
      <t xml:space="preserve">  </t>
    </r>
  </si>
  <si>
    <r>
      <t xml:space="preserve">Se debe suministrar la información de parámetros o "tablas" de configuración de los equipos para la comunicación de los mismos con el sistema de gestión de </t>
    </r>
    <r>
      <rPr>
        <b/>
        <sz val="10"/>
        <color rgb="FF000000"/>
        <rFont val="Arial"/>
        <family val="2"/>
      </rPr>
      <t>RTVC</t>
    </r>
    <r>
      <rPr>
        <sz val="10"/>
        <color rgb="FF000000"/>
        <rFont val="Arial"/>
        <family val="2"/>
      </rPr>
      <t xml:space="preserve"> </t>
    </r>
    <r>
      <rPr>
        <b/>
        <sz val="10"/>
        <color rgb="FF000000"/>
        <rFont val="Arial"/>
        <family val="2"/>
      </rPr>
      <t>*</t>
    </r>
  </si>
  <si>
    <r>
      <t xml:space="preserve">Se debe poder monitorear el estado y descripción de cada transmisor: serial, versión de software, versión de hardware, estado de los excitadores, estado de los amplificadores y sus e fuentes de alimentación </t>
    </r>
    <r>
      <rPr>
        <b/>
        <sz val="10"/>
        <color rgb="FF000000"/>
        <rFont val="Arial"/>
        <family val="2"/>
      </rPr>
      <t>*</t>
    </r>
    <r>
      <rPr>
        <sz val="10"/>
        <color rgb="FF000000"/>
        <rFont val="Arial"/>
        <family val="2"/>
      </rPr>
      <t xml:space="preserve"> </t>
    </r>
  </si>
  <si>
    <r>
      <t>Se debe poder monitorear los parámetros principales con sus correspondientes unidades de medida:</t>
    </r>
    <r>
      <rPr>
        <b/>
        <sz val="10"/>
        <color rgb="FF000000"/>
        <rFont val="Arial"/>
        <family val="2"/>
      </rPr>
      <t> </t>
    </r>
    <r>
      <rPr>
        <sz val="10"/>
        <color rgb="FF000000"/>
        <rFont val="Arial"/>
        <family val="2"/>
      </rPr>
      <t xml:space="preserve">Potencia RF de transmisión de salida (W), potencia RF reflejada de salida (W), fuente de alimentación (Voltios y Amperios) </t>
    </r>
    <r>
      <rPr>
        <b/>
        <sz val="10"/>
        <color rgb="FF000000"/>
        <rFont val="Arial"/>
        <family val="2"/>
      </rPr>
      <t>*</t>
    </r>
  </si>
  <si>
    <r>
      <t>Se debe poder gestionar los comandos:</t>
    </r>
    <r>
      <rPr>
        <b/>
        <sz val="10"/>
        <color rgb="FF000000"/>
        <rFont val="Arial"/>
        <family val="2"/>
      </rPr>
      <t> </t>
    </r>
    <r>
      <rPr>
        <sz val="10"/>
        <color rgb="FF000000"/>
        <rFont val="Arial"/>
        <family val="2"/>
      </rPr>
      <t xml:space="preserve">encendido y apagado del transmisor, conmutación de excitadores, encendido y apagado de excitadores, ajuste de potencias </t>
    </r>
    <r>
      <rPr>
        <b/>
        <sz val="10"/>
        <color rgb="FF000000"/>
        <rFont val="Arial"/>
        <family val="2"/>
      </rPr>
      <t>*</t>
    </r>
  </si>
  <si>
    <t>TRANSMISOR 1 kW</t>
  </si>
  <si>
    <t>TRANSMISOR 500 W</t>
  </si>
  <si>
    <t>TRANSMISOR 100 W</t>
  </si>
  <si>
    <t>TRANSMISORES TECNOLOGÍA DE ESTADO 1 kW, 500 W y 100 W</t>
  </si>
  <si>
    <t>MARCA:</t>
  </si>
  <si>
    <t>MODELO:</t>
  </si>
  <si>
    <t>REFERENCIA:</t>
  </si>
  <si>
    <t>Para transmisores de 500 W y 1 kW: Doble Excitador</t>
  </si>
  <si>
    <t>≤ 0,7 dB en los transmisores de 1 kW*
≤ 1,3 dB en los transmisores de 500 W*</t>
  </si>
  <si>
    <t>100 ns (con GPS enganchado)</t>
  </si>
  <si>
    <t>±2 Hz (sin GPS enganchado)</t>
  </si>
  <si>
    <t>±3,1E-9 Hz (con GPS enganchado)</t>
  </si>
  <si>
    <t>Interface de salida 10 MHz</t>
  </si>
  <si>
    <t>Estabilidad mejor o igual a 1 ppm</t>
  </si>
  <si>
    <t>50 Ω *</t>
  </si>
  <si>
    <r>
      <t xml:space="preserve">Senoidal o Cuadrada </t>
    </r>
    <r>
      <rPr>
        <b/>
        <sz val="10"/>
        <color rgb="FF000000"/>
        <rFont val="Arial"/>
        <family val="2"/>
      </rPr>
      <t>*</t>
    </r>
  </si>
  <si>
    <t>Interface de salida 1 pps</t>
  </si>
  <si>
    <r>
      <t xml:space="preserve">50 Ω </t>
    </r>
    <r>
      <rPr>
        <b/>
        <sz val="10"/>
        <color rgb="FF000000"/>
        <rFont val="Arial"/>
        <family val="2"/>
      </rPr>
      <t>*</t>
    </r>
  </si>
  <si>
    <r>
      <t xml:space="preserve">TTL </t>
    </r>
    <r>
      <rPr>
        <b/>
        <sz val="10"/>
        <color rgb="FF000000"/>
        <rFont val="Arial"/>
        <family val="2"/>
      </rPr>
      <t>*</t>
    </r>
  </si>
  <si>
    <r>
      <t xml:space="preserve">Anchura mínima del pulso 1µs </t>
    </r>
    <r>
      <rPr>
        <b/>
        <sz val="10"/>
        <color rgb="FF000000"/>
        <rFont val="Arial"/>
        <family val="2"/>
      </rPr>
      <t>*</t>
    </r>
  </si>
  <si>
    <t>±3E-10/día</t>
  </si>
  <si>
    <r>
      <t xml:space="preserve">±1E-7/año </t>
    </r>
    <r>
      <rPr>
        <b/>
        <sz val="10"/>
        <color rgb="FF000000"/>
        <rFont val="Arial"/>
        <family val="2"/>
      </rPr>
      <t>*</t>
    </r>
  </si>
  <si>
    <t>±5E-8 5°C a 50°C *</t>
  </si>
  <si>
    <t xml:space="preserve"> ≥ 3 salidas 10 MHz y ≥ 3 salidas 1 pps</t>
  </si>
  <si>
    <r>
      <t xml:space="preserve">Conmutación automática y distribuidor de salidas </t>
    </r>
    <r>
      <rPr>
        <b/>
        <sz val="10"/>
        <color rgb="FF000000"/>
        <rFont val="Arial"/>
        <family val="2"/>
      </rPr>
      <t>*</t>
    </r>
  </si>
  <si>
    <r>
      <t xml:space="preserve">1+1 tanto en receptor como en antenas. Se debe mantener una separación mínima entre antenas de 3 metros </t>
    </r>
    <r>
      <rPr>
        <b/>
        <sz val="10"/>
        <color rgb="FF000000"/>
        <rFont val="Arial"/>
        <family val="2"/>
      </rPr>
      <t>*</t>
    </r>
  </si>
  <si>
    <r>
      <t xml:space="preserve">&gt; 90 dBc/Hz @ 10 Hz </t>
    </r>
    <r>
      <rPr>
        <b/>
        <sz val="10"/>
        <color rgb="FF000000"/>
        <rFont val="Arial"/>
        <family val="2"/>
      </rPr>
      <t>*</t>
    </r>
  </si>
  <si>
    <r>
      <t xml:space="preserve">&gt; 115 dBc/Hz @ 100 Hz </t>
    </r>
    <r>
      <rPr>
        <b/>
        <sz val="10"/>
        <color rgb="FF000000"/>
        <rFont val="Arial"/>
        <family val="2"/>
      </rPr>
      <t>*</t>
    </r>
  </si>
  <si>
    <r>
      <t xml:space="preserve">&gt; 135 dBc/Hz @ 1 kHz </t>
    </r>
    <r>
      <rPr>
        <b/>
        <sz val="10"/>
        <color rgb="FF000000"/>
        <rFont val="Arial"/>
        <family val="2"/>
      </rPr>
      <t>*</t>
    </r>
  </si>
  <si>
    <r>
      <t>0,8 µs (después de 4 horas)</t>
    </r>
    <r>
      <rPr>
        <b/>
        <sz val="10"/>
        <color rgb="FF000000"/>
        <rFont val="Arial"/>
        <family val="2"/>
      </rPr>
      <t xml:space="preserve"> *</t>
    </r>
  </si>
  <si>
    <r>
      <t>12 µs (después de 1 día)</t>
    </r>
    <r>
      <rPr>
        <b/>
        <sz val="10"/>
        <color rgb="FF000000"/>
        <rFont val="Arial"/>
        <family val="2"/>
      </rPr>
      <t xml:space="preserve"> *</t>
    </r>
  </si>
  <si>
    <r>
      <t xml:space="preserve">Cada GPS debe tener su propia fuente de alimentación. En ningún caso, el GPS se podrá alimentar a través de la fuente de la UCA </t>
    </r>
    <r>
      <rPr>
        <b/>
        <sz val="10"/>
        <color rgb="FF000000"/>
        <rFont val="Arial"/>
        <family val="2"/>
      </rPr>
      <t>*</t>
    </r>
  </si>
  <si>
    <r>
      <t xml:space="preserve">Debe permitir la gestión en modo local y remoto (independiente) </t>
    </r>
    <r>
      <rPr>
        <b/>
        <sz val="10"/>
        <color rgb="FF000000"/>
        <rFont val="Arial"/>
        <family val="2"/>
      </rPr>
      <t>*</t>
    </r>
  </si>
  <si>
    <r>
      <t>Debe incluir un indicador "</t>
    </r>
    <r>
      <rPr>
        <i/>
        <sz val="10"/>
        <color rgb="FF000000"/>
        <rFont val="Arial"/>
        <family val="2"/>
      </rPr>
      <t>display</t>
    </r>
    <r>
      <rPr>
        <sz val="10"/>
        <color rgb="FF000000"/>
        <rFont val="Arial"/>
        <family val="2"/>
      </rPr>
      <t xml:space="preserve">" frontal para poder realizar el control </t>
    </r>
    <r>
      <rPr>
        <b/>
        <sz val="10"/>
        <color rgb="FF000000"/>
        <rFont val="Arial"/>
        <family val="2"/>
      </rPr>
      <t>*</t>
    </r>
  </si>
  <si>
    <r>
      <t xml:space="preserve">Protocolo de comunicaciones SNMP V2 </t>
    </r>
    <r>
      <rPr>
        <b/>
        <sz val="10"/>
        <color rgb="FF000000"/>
        <rFont val="Arial"/>
        <family val="2"/>
      </rPr>
      <t>*</t>
    </r>
  </si>
  <si>
    <r>
      <t xml:space="preserve">El control remoto y la supervisión del estado de los equipos debe realizarse a través de un estándar (USB, Ethernet 10/100, RS 232, etc) </t>
    </r>
    <r>
      <rPr>
        <b/>
        <sz val="10"/>
        <color rgb="FF000000"/>
        <rFont val="Arial"/>
        <family val="2"/>
      </rPr>
      <t>*</t>
    </r>
  </si>
  <si>
    <r>
      <t xml:space="preserve">Se debe poder monitorear el estados y descripción del equipo: serial, versión de software, versión de hardware, estado de cada receptor GPS, estado de la UCA, estado fuentes de alimentación </t>
    </r>
    <r>
      <rPr>
        <b/>
        <sz val="10"/>
        <color rgb="FF000000"/>
        <rFont val="Arial"/>
        <family val="2"/>
      </rPr>
      <t>*</t>
    </r>
  </si>
  <si>
    <r>
      <t>Se debe poder gestionar los parámetros principales:</t>
    </r>
    <r>
      <rPr>
        <b/>
        <sz val="10"/>
        <color rgb="FF000000"/>
        <rFont val="Arial"/>
        <family val="2"/>
      </rPr>
      <t> </t>
    </r>
    <r>
      <rPr>
        <sz val="10"/>
        <color rgb="FF000000"/>
        <rFont val="Arial"/>
        <family val="2"/>
      </rPr>
      <t xml:space="preserve">cantidad de satélites de enganche, canales utilizados, fuente de alimentación </t>
    </r>
    <r>
      <rPr>
        <b/>
        <sz val="10"/>
        <color rgb="FF000000"/>
        <rFont val="Arial"/>
        <family val="2"/>
      </rPr>
      <t>*</t>
    </r>
  </si>
  <si>
    <r>
      <t>Se debe poder gestionar los comandos:</t>
    </r>
    <r>
      <rPr>
        <b/>
        <sz val="10"/>
        <color rgb="FF000000"/>
        <rFont val="Arial"/>
        <family val="2"/>
      </rPr>
      <t> </t>
    </r>
    <r>
      <rPr>
        <sz val="10"/>
        <color rgb="FF000000"/>
        <rFont val="Arial"/>
        <family val="2"/>
      </rPr>
      <t xml:space="preserve">encendido, apagado y conmutación de cada receptor GPS </t>
    </r>
    <r>
      <rPr>
        <b/>
        <sz val="10"/>
        <color rgb="FF000000"/>
        <rFont val="Arial"/>
        <family val="2"/>
      </rPr>
      <t>*</t>
    </r>
  </si>
  <si>
    <r>
      <t>Debe conmutar al menos en las siguientes condiciones (aplicable a la señal de 10 MHz y al pulso de 1 pps):</t>
    </r>
    <r>
      <rPr>
        <b/>
        <sz val="10"/>
        <color rgb="FF000000"/>
        <rFont val="Arial"/>
        <family val="2"/>
      </rPr>
      <t xml:space="preserve"> *</t>
    </r>
  </si>
  <si>
    <t>- Ausencia de señal de GPS en receptor activo.</t>
  </si>
  <si>
    <t>- Fallo de fuente de alimentación en GPS activo.</t>
  </si>
  <si>
    <r>
      <t xml:space="preserve">Debe tener la posibilidad de forzar manualmente la conmutación de un receptor GPS a otro, independientemente del estado de alarma del otro </t>
    </r>
    <r>
      <rPr>
        <b/>
        <sz val="10"/>
        <color rgb="FF000000"/>
        <rFont val="Arial"/>
        <family val="2"/>
      </rPr>
      <t>*</t>
    </r>
  </si>
  <si>
    <r>
      <t xml:space="preserve">El sistema de transmisión debe incluir filtros RF de 8 cavidades (máscara crítica), ya sean externos o incluidos en el combinador respectivo, con el fin de conformar el espectro de salida a las características de la norma DVB-T2 </t>
    </r>
    <r>
      <rPr>
        <b/>
        <sz val="10"/>
        <color rgb="FF000000"/>
        <rFont val="Arial"/>
        <family val="2"/>
      </rPr>
      <t>*</t>
    </r>
  </si>
  <si>
    <r>
      <t xml:space="preserve">Estos filtros deben ser sintonizables dentro de la banda de 470 MHz a 698 MHz </t>
    </r>
    <r>
      <rPr>
        <b/>
        <sz val="10"/>
        <color rgb="FF000000"/>
        <rFont val="Arial"/>
        <family val="2"/>
      </rPr>
      <t>*</t>
    </r>
  </si>
  <si>
    <t>El ajuste de estos filtros debe ser para DVB-T2 *</t>
  </si>
  <si>
    <r>
      <t xml:space="preserve">Deben disponer de sondas calibradas a la salida </t>
    </r>
    <r>
      <rPr>
        <b/>
        <sz val="10"/>
        <color rgb="FF000000"/>
        <rFont val="Arial"/>
        <family val="2"/>
      </rPr>
      <t xml:space="preserve">* </t>
    </r>
  </si>
  <si>
    <r>
      <t xml:space="preserve">Los filtros deben estar dimensionados adecuadamente a la potencia del transmisor y deben estar compensados en temperatura con el fin de garantizar la estabilidad de las características. Para dicho dimensionamiento se deben considerar las condiciones climáticas y de altura de cada una de las estaciones </t>
    </r>
    <r>
      <rPr>
        <b/>
        <sz val="10"/>
        <color rgb="FF000000"/>
        <rFont val="Arial"/>
        <family val="2"/>
      </rPr>
      <t>*</t>
    </r>
  </si>
  <si>
    <t>Secos*</t>
  </si>
  <si>
    <t>Pérdidas de Inserción para Transmisores de 1 kW</t>
  </si>
  <si>
    <t>≤ 0.8 dB *</t>
  </si>
  <si>
    <t>Pérdidas de Inserción para Transmisores de 500 W</t>
  </si>
  <si>
    <t>≤ 1.2 dB *</t>
  </si>
  <si>
    <t>Pérdidas de Inserción para Transmisores de 100 W</t>
  </si>
  <si>
    <t>≤ 2.2 dB *</t>
  </si>
  <si>
    <r>
      <t xml:space="preserve">Debe operar en el rango de frecuencias de 470 MHz a 698 MHz </t>
    </r>
    <r>
      <rPr>
        <b/>
        <sz val="10"/>
        <color rgb="FF000000"/>
        <rFont val="Arial"/>
        <family val="2"/>
      </rPr>
      <t>*</t>
    </r>
  </si>
  <si>
    <r>
      <t>50 Ω</t>
    </r>
    <r>
      <rPr>
        <b/>
        <sz val="10"/>
        <color rgb="FF000000"/>
        <rFont val="Arial"/>
        <family val="2"/>
      </rPr>
      <t>*</t>
    </r>
  </si>
  <si>
    <r>
      <t>≤ 1,1</t>
    </r>
    <r>
      <rPr>
        <b/>
        <sz val="10"/>
        <color rgb="FF000000"/>
        <rFont val="Arial"/>
        <family val="2"/>
      </rPr>
      <t>*</t>
    </r>
  </si>
  <si>
    <r>
      <t>≤ 0,18 dB por vía</t>
    </r>
    <r>
      <rPr>
        <b/>
        <sz val="10"/>
        <color rgb="FF000000"/>
        <rFont val="Arial"/>
        <family val="2"/>
      </rPr>
      <t>*</t>
    </r>
  </si>
  <si>
    <r>
      <t>Según norma EIA, IEC o DIN</t>
    </r>
    <r>
      <rPr>
        <b/>
        <sz val="10"/>
        <color rgb="FF000000"/>
        <rFont val="Arial"/>
        <family val="2"/>
      </rPr>
      <t>*</t>
    </r>
  </si>
  <si>
    <r>
      <t>Debe disponer de sondas calibradas a la salida</t>
    </r>
    <r>
      <rPr>
        <b/>
        <sz val="10"/>
        <color rgb="FF000000"/>
        <rFont val="Arial"/>
        <family val="2"/>
      </rPr>
      <t>*</t>
    </r>
  </si>
  <si>
    <r>
      <t>Entrada Banda Estrecha: Typ. ≤ 1.11</t>
    </r>
    <r>
      <rPr>
        <b/>
        <sz val="10"/>
        <color rgb="FF000000"/>
        <rFont val="Arial"/>
        <family val="2"/>
      </rPr>
      <t>*</t>
    </r>
  </si>
  <si>
    <r>
      <t>Entrada Banda Ancha: Typ. ≤1.11</t>
    </r>
    <r>
      <rPr>
        <b/>
        <sz val="10"/>
        <color rgb="FF000000"/>
        <rFont val="Arial"/>
        <family val="2"/>
      </rPr>
      <t>*</t>
    </r>
  </si>
  <si>
    <t>Pérdidas de Inserción</t>
  </si>
  <si>
    <t>Entrada Banda Estrecha para Transmisores de 1 kW (filtro de máscara crítica): ≤ 1.2 dB  *</t>
  </si>
  <si>
    <t>Entrada Banda Estrecha para Transmisores de 500 W (filtro de máscara crítica): ≤ 1.6 dB *</t>
  </si>
  <si>
    <r>
      <t>Entrada Banda Ancha: ≤ 0.2 dB</t>
    </r>
    <r>
      <rPr>
        <b/>
        <sz val="10"/>
        <color rgb="FF000000"/>
        <rFont val="Arial"/>
        <family val="2"/>
      </rPr>
      <t>*</t>
    </r>
  </si>
  <si>
    <r>
      <t>≥ 35 dB</t>
    </r>
    <r>
      <rPr>
        <b/>
        <sz val="10"/>
        <color rgb="FF000000"/>
        <rFont val="Arial"/>
        <family val="2"/>
      </rPr>
      <t>*</t>
    </r>
  </si>
  <si>
    <r>
      <t>Combinadores Tipo CIB (de impedancia Constante)</t>
    </r>
    <r>
      <rPr>
        <b/>
        <sz val="10"/>
        <color rgb="FF000000"/>
        <rFont val="Arial"/>
        <family val="2"/>
      </rPr>
      <t>*</t>
    </r>
  </si>
  <si>
    <r>
      <t>Los filtros con los que cuente deben ser sintonizables dentro del rango de frecuencias de 470 MHz a 698 MHz</t>
    </r>
    <r>
      <rPr>
        <b/>
        <sz val="10"/>
        <color rgb="FF000000"/>
        <rFont val="Arial"/>
        <family val="2"/>
      </rPr>
      <t>*</t>
    </r>
  </si>
  <si>
    <r>
      <t xml:space="preserve">Deben estar compuestos por filtros secos </t>
    </r>
    <r>
      <rPr>
        <b/>
        <sz val="10"/>
        <color rgb="FF000000"/>
        <rFont val="Arial"/>
        <family val="2"/>
      </rPr>
      <t>*</t>
    </r>
  </si>
  <si>
    <r>
      <t xml:space="preserve">Deben disponer de sondas calibradas a la salida </t>
    </r>
    <r>
      <rPr>
        <b/>
        <sz val="10"/>
        <color rgb="FF000000"/>
        <rFont val="Arial"/>
        <family val="2"/>
      </rPr>
      <t>*</t>
    </r>
  </si>
  <si>
    <r>
      <t xml:space="preserve">Si el diseño del sistema de transmisión no contempla filtraje de máscara crítica (8 cavidades) previo a la etapa de combinación, el combinador debe incluir dicho filtraje con el fin de conformar el espectro de salida a las características exigidas por la norma DVB-T2 </t>
    </r>
    <r>
      <rPr>
        <b/>
        <sz val="10"/>
        <color rgb="FF000000"/>
        <rFont val="Arial"/>
        <family val="2"/>
      </rPr>
      <t>*</t>
    </r>
  </si>
  <si>
    <r>
      <t>Deben estar dimensionados adecuadamente a la potencia de los transmisores y deberán estar compensados en temperatura con el fin de garantizar la estabilidad de las características. Para dicho dimensionamiento se deben considerar las condiciones climáticas y de altura de cada una de las estaciones</t>
    </r>
    <r>
      <rPr>
        <b/>
        <sz val="10"/>
        <color rgb="FF000000"/>
        <rFont val="Arial"/>
        <family val="2"/>
      </rPr>
      <t>*</t>
    </r>
  </si>
  <si>
    <t>Entrada Banda Estrecha para Transmisores de 100 W (filtro de máscara crítica): ≤ 2.3 dB *</t>
  </si>
  <si>
    <r>
      <t>470 MHz a 698 MHz</t>
    </r>
    <r>
      <rPr>
        <b/>
        <sz val="10"/>
        <color rgb="FF000000"/>
        <rFont val="Arial"/>
        <family val="2"/>
      </rPr>
      <t>*</t>
    </r>
  </si>
  <si>
    <r>
      <t>Debe contar con un distribuidor simétrico de 2 vías</t>
    </r>
    <r>
      <rPr>
        <b/>
        <sz val="10"/>
        <color rgb="FF000000"/>
        <rFont val="Arial"/>
        <family val="2"/>
      </rPr>
      <t>*</t>
    </r>
  </si>
  <si>
    <r>
      <t>≤ 2º</t>
    </r>
    <r>
      <rPr>
        <b/>
        <sz val="10"/>
        <color rgb="FF000000"/>
        <rFont val="Arial"/>
        <family val="2"/>
      </rPr>
      <t>*</t>
    </r>
  </si>
  <si>
    <r>
      <t>Debe disponer de sondas calibradas a la salida. Si la distancia entre el Combinador y el Cuadro de Conmutación de Antenas es mayor a 5 metros se debe instalar una sonda adicional a la entrada del CCA</t>
    </r>
    <r>
      <rPr>
        <b/>
        <sz val="10"/>
        <color rgb="FF000000"/>
        <rFont val="Arial"/>
        <family val="2"/>
      </rPr>
      <t>*</t>
    </r>
    <r>
      <rPr>
        <sz val="10"/>
        <color rgb="FF000000"/>
        <rFont val="Arial"/>
        <family val="2"/>
      </rPr>
      <t xml:space="preserve"> </t>
    </r>
  </si>
  <si>
    <r>
      <t>Debe permitir las siguientes operaciones</t>
    </r>
    <r>
      <rPr>
        <b/>
        <sz val="10"/>
        <color rgb="FF000000"/>
        <rFont val="Arial"/>
        <family val="2"/>
      </rPr>
      <t>*</t>
    </r>
    <r>
      <rPr>
        <sz val="10"/>
        <color rgb="FF000000"/>
        <rFont val="Arial"/>
        <family val="2"/>
      </rPr>
      <t>:</t>
    </r>
  </si>
  <si>
    <t>- Distribución sobre las dos semiantenas</t>
  </si>
  <si>
    <t>- Distribución sobre semiantena superior</t>
  </si>
  <si>
    <t>- Distribución sobre semiantena inferior</t>
  </si>
  <si>
    <t xml:space="preserve">Puentes de interconexión en U "U-link" </t>
  </si>
  <si>
    <r>
      <t>Los Cuadros de Conmutación de Antenas Manuales deben contar con todos los puentes de interconexión en U "U-link" necesarios para realizar la distribución sobre las semiantenas</t>
    </r>
    <r>
      <rPr>
        <b/>
        <sz val="10"/>
        <color rgb="FF000000"/>
        <rFont val="Arial"/>
        <family val="2"/>
      </rPr>
      <t>*</t>
    </r>
    <r>
      <rPr>
        <sz val="10"/>
        <color rgb="FF000000"/>
        <rFont val="Arial"/>
        <family val="2"/>
      </rPr>
      <t xml:space="preserve"> </t>
    </r>
  </si>
  <si>
    <t>Potencia media admisible para soportar la emisión de cada uno de los transmisores antes de la etapa de combinación.</t>
  </si>
  <si>
    <r>
      <t>Mayor o igual a la potencia media nominal de cada transmisor</t>
    </r>
    <r>
      <rPr>
        <b/>
        <sz val="10"/>
        <color rgb="FF000000"/>
        <rFont val="Arial"/>
        <family val="2"/>
      </rPr>
      <t>*</t>
    </r>
  </si>
  <si>
    <t>Potencia pico admisible para soportar la emisión de cada uno de los transmisores antes de la etapa de combinación.</t>
  </si>
  <si>
    <r>
      <t>Mayor o igual a la potencia pico nominal de cada transmisor</t>
    </r>
    <r>
      <rPr>
        <b/>
        <sz val="10"/>
        <color rgb="FF000000"/>
        <rFont val="Arial"/>
        <family val="2"/>
      </rPr>
      <t>*</t>
    </r>
  </si>
  <si>
    <t>Tensión pico admisible para soportar la emisión de cada uno de los transmisores antes de la etapa de combinación.</t>
  </si>
  <si>
    <r>
      <t>Mayor o igual a la tensión pico nominal de cada transmisor</t>
    </r>
    <r>
      <rPr>
        <b/>
        <sz val="10"/>
        <color rgb="FF000000"/>
        <rFont val="Arial"/>
        <family val="2"/>
      </rPr>
      <t>*</t>
    </r>
  </si>
  <si>
    <t>IRD o RECEPTORES SATELITALES PROFESIONALES</t>
  </si>
  <si>
    <t>≥ 2 Salidas ASI.</t>
  </si>
  <si>
    <t>Debe entregar las señales T2-MI a los transmisores DVB-T2*</t>
  </si>
  <si>
    <r>
      <t>Debe permitir la gestión y control en modo local y remoto</t>
    </r>
    <r>
      <rPr>
        <b/>
        <sz val="10"/>
        <color rgb="FF000000"/>
        <rFont val="Arial"/>
        <family val="2"/>
      </rPr>
      <t>*</t>
    </r>
  </si>
  <si>
    <r>
      <t>El control remoto y la supervisión del estado del equipo debe realizarse a través de un puerto RJ45 o un puerto estándar</t>
    </r>
    <r>
      <rPr>
        <b/>
        <sz val="10"/>
        <color rgb="FF000000"/>
        <rFont val="Arial"/>
        <family val="2"/>
      </rPr>
      <t>*</t>
    </r>
  </si>
  <si>
    <r>
      <t>Debe incluir un indicador "</t>
    </r>
    <r>
      <rPr>
        <i/>
        <sz val="10"/>
        <color rgb="FF000000"/>
        <rFont val="Arial"/>
        <family val="2"/>
      </rPr>
      <t>display</t>
    </r>
    <r>
      <rPr>
        <sz val="10"/>
        <color rgb="FF000000"/>
        <rFont val="Arial"/>
        <family val="2"/>
      </rPr>
      <t>" frontal para poder realizar control</t>
    </r>
    <r>
      <rPr>
        <b/>
        <sz val="10"/>
        <color rgb="FF000000"/>
        <rFont val="Arial"/>
        <family val="2"/>
      </rPr>
      <t>*</t>
    </r>
  </si>
  <si>
    <r>
      <t>Protocolo basado en el estándar SNMP V2</t>
    </r>
    <r>
      <rPr>
        <b/>
        <sz val="10"/>
        <color rgb="FF000000"/>
        <rFont val="Arial"/>
        <family val="2"/>
      </rPr>
      <t>*</t>
    </r>
  </si>
  <si>
    <r>
      <t>Debe permitir configuración de forma conjunta con otros equipos idénticos instalados en la Red</t>
    </r>
    <r>
      <rPr>
        <b/>
        <sz val="10"/>
        <color rgb="FF000000"/>
        <rFont val="Arial"/>
        <family val="2"/>
      </rPr>
      <t>*</t>
    </r>
  </si>
  <si>
    <r>
      <t xml:space="preserve">Se debe suministrar la información de parámetros o "tablas" de configuración de los equipos para la comunicación de los mismos con el sistema de gestión de </t>
    </r>
    <r>
      <rPr>
        <b/>
        <sz val="10"/>
        <color rgb="FF000000"/>
        <rFont val="Arial"/>
        <family val="2"/>
      </rPr>
      <t>RTVC*</t>
    </r>
  </si>
  <si>
    <r>
      <t>Permitir el monitoreo del estado y descripción de los equipos: serial, versión de software, versión de hardware, estado de cada IRD o Receptor Satelital Profesional</t>
    </r>
    <r>
      <rPr>
        <b/>
        <sz val="10"/>
        <color rgb="FF000000"/>
        <rFont val="Arial"/>
        <family val="2"/>
      </rPr>
      <t>*</t>
    </r>
  </si>
  <si>
    <r>
      <t>Permitir el monitoreo de los Parámetros principales:</t>
    </r>
    <r>
      <rPr>
        <b/>
        <sz val="10"/>
        <color rgb="FF000000"/>
        <rFont val="Arial"/>
        <family val="2"/>
      </rPr>
      <t> </t>
    </r>
    <r>
      <rPr>
        <sz val="10"/>
        <color rgb="FF000000"/>
        <rFont val="Arial"/>
        <family val="2"/>
      </rPr>
      <t>Modulación,</t>
    </r>
    <r>
      <rPr>
        <b/>
        <sz val="10"/>
        <color rgb="FF000000"/>
        <rFont val="Arial"/>
        <family val="2"/>
      </rPr>
      <t xml:space="preserve"> </t>
    </r>
    <r>
      <rPr>
        <sz val="10"/>
        <color rgb="FF000000"/>
        <rFont val="Arial"/>
        <family val="2"/>
      </rPr>
      <t>Canal (Frec.), Fuente de Alimentación (Voltios y Amperios)</t>
    </r>
    <r>
      <rPr>
        <b/>
        <sz val="10"/>
        <color rgb="FF000000"/>
        <rFont val="Arial"/>
        <family val="2"/>
      </rPr>
      <t>*</t>
    </r>
  </si>
  <si>
    <r>
      <t>Permitir la gestión de los Comandos:</t>
    </r>
    <r>
      <rPr>
        <b/>
        <sz val="10"/>
        <color rgb="FF000000"/>
        <rFont val="Arial"/>
        <family val="2"/>
      </rPr>
      <t> </t>
    </r>
    <r>
      <rPr>
        <sz val="10"/>
        <color rgb="FF000000"/>
        <rFont val="Arial"/>
        <family val="2"/>
      </rPr>
      <t>Encendido y Apagado de cada IRD o Receptor Satelital Profesional</t>
    </r>
    <r>
      <rPr>
        <b/>
        <sz val="10"/>
        <color rgb="FF000000"/>
        <rFont val="Arial"/>
        <family val="2"/>
      </rPr>
      <t>*</t>
    </r>
  </si>
  <si>
    <t>MARCA IRD o RECEPTORES SATELITALES PROFESIONALES</t>
  </si>
  <si>
    <t>MODELO IRD o RECEPTORES SATELITALES PROFESIONALES</t>
  </si>
  <si>
    <t>REFERENCIA IRD o RECEPTORES SATELITALES PROFESIONALES</t>
  </si>
  <si>
    <t>Conector de Salida tipo F: 75 Ω*</t>
  </si>
  <si>
    <r>
      <t>Tecnología Phase Locked Loop</t>
    </r>
    <r>
      <rPr>
        <b/>
        <sz val="10"/>
        <color rgb="FF000000"/>
        <rFont val="Arial"/>
        <family val="2"/>
      </rPr>
      <t>*</t>
    </r>
  </si>
  <si>
    <r>
      <t>Temperatura de Ruido: ≤ 20 K</t>
    </r>
    <r>
      <rPr>
        <b/>
        <sz val="10"/>
        <color rgb="FF000000"/>
        <rFont val="Arial"/>
        <family val="2"/>
      </rPr>
      <t>*</t>
    </r>
  </si>
  <si>
    <t>Estabilidad ≤ ±3 kHz*</t>
  </si>
  <si>
    <r>
      <t>Oscilador local: 5150 MHz</t>
    </r>
    <r>
      <rPr>
        <b/>
        <sz val="10"/>
        <color rgb="FF000000"/>
        <rFont val="Arial"/>
        <family val="2"/>
      </rPr>
      <t>*</t>
    </r>
  </si>
  <si>
    <r>
      <t>Debe tener los distribuidores y/o amplificadores de RF necesarios, dejando siempre un puerto libre para monitoreo y tareas de mantenimiento</t>
    </r>
    <r>
      <rPr>
        <b/>
        <sz val="10"/>
        <color rgb="FF000000"/>
        <rFont val="Arial"/>
        <family val="2"/>
      </rPr>
      <t>*</t>
    </r>
  </si>
  <si>
    <t>470 MHz a 698 MHz</t>
  </si>
  <si>
    <t>Ángulo de apertura</t>
  </si>
  <si>
    <t xml:space="preserve">A -3 dB plano E : entre ± 30° y ± 35° </t>
  </si>
  <si>
    <t>A -3 dB plano H: entre ± 9° y ± 13°</t>
  </si>
  <si>
    <r>
      <t>Protección electrostática: Estructura de antena conectada al sistema de tierras</t>
    </r>
    <r>
      <rPr>
        <b/>
        <sz val="10"/>
        <color rgb="FF000000"/>
        <rFont val="Arial"/>
        <family val="2"/>
      </rPr>
      <t>*</t>
    </r>
  </si>
  <si>
    <r>
      <t>Deben permitir la ubicación de las antenas de acuerdo a las distancias indicadas en el diseño del SSRR para cada una de las estaciones</t>
    </r>
    <r>
      <rPr>
        <b/>
        <sz val="10"/>
        <color rgb="FF000000"/>
        <rFont val="Arial"/>
        <family val="2"/>
      </rPr>
      <t>*</t>
    </r>
  </si>
  <si>
    <r>
      <t>Estructura en acero galvanizado</t>
    </r>
    <r>
      <rPr>
        <b/>
        <sz val="10"/>
        <color rgb="FF000000"/>
        <rFont val="Arial"/>
        <family val="2"/>
      </rPr>
      <t>*</t>
    </r>
  </si>
  <si>
    <t>Dimensiones de los Conectores de Entrada/Salida</t>
  </si>
  <si>
    <t>Pérdidas de las Líneas de Transmisión</t>
  </si>
  <si>
    <t>≤ 1.9 dB cada 100 metros en 698 MHz*</t>
  </si>
  <si>
    <t>CONECTORES
(Para Líneas de Transmisión, Cables de Distribución e Interconexión)</t>
  </si>
  <si>
    <t>≤1,9 dB cada 100 metros en 698 MHz *</t>
  </si>
  <si>
    <t>≤ 0.02 dB (&lt; 3” de diámetro)*</t>
  </si>
  <si>
    <t>≤ 0.01 dB (≥ 3” de diámetro)*</t>
  </si>
  <si>
    <t>Descripción</t>
  </si>
  <si>
    <r>
      <t>Motor Diesel de cuatro tiempos</t>
    </r>
    <r>
      <rPr>
        <b/>
        <sz val="10"/>
        <color rgb="FF000000"/>
        <rFont val="Arial"/>
        <family val="2"/>
      </rPr>
      <t>*</t>
    </r>
  </si>
  <si>
    <r>
      <t>Velocidad 1800 rpm 60Hz</t>
    </r>
    <r>
      <rPr>
        <b/>
        <sz val="10"/>
        <color rgb="FF000000"/>
        <rFont val="Arial"/>
        <family val="2"/>
      </rPr>
      <t>*</t>
    </r>
  </si>
  <si>
    <r>
      <t>Gobernador electrónico</t>
    </r>
    <r>
      <rPr>
        <b/>
        <sz val="10"/>
        <color rgb="FF000000"/>
        <rFont val="Arial"/>
        <family val="2"/>
      </rPr>
      <t>*</t>
    </r>
  </si>
  <si>
    <r>
      <t>Lubricación por aceite con filtro desmontable</t>
    </r>
    <r>
      <rPr>
        <b/>
        <sz val="10"/>
        <color rgb="FF000000"/>
        <rFont val="Arial"/>
        <family val="2"/>
      </rPr>
      <t>*</t>
    </r>
  </si>
  <si>
    <r>
      <t>Alternador de carga de baterías</t>
    </r>
    <r>
      <rPr>
        <b/>
        <sz val="10"/>
        <color rgb="FF000000"/>
        <rFont val="Arial"/>
        <family val="2"/>
      </rPr>
      <t>*</t>
    </r>
  </si>
  <si>
    <r>
      <t>Generador con tensiones normalizadas 380/220V a 60 Hz según cada estación</t>
    </r>
    <r>
      <rPr>
        <b/>
        <sz val="10"/>
        <color rgb="FF000000"/>
        <rFont val="Arial"/>
        <family val="2"/>
      </rPr>
      <t>*</t>
    </r>
  </si>
  <si>
    <r>
      <t>Interruptor de protección de sobrecargas</t>
    </r>
    <r>
      <rPr>
        <b/>
        <sz val="10"/>
        <color rgb="FF000000"/>
        <rFont val="Arial"/>
        <family val="2"/>
      </rPr>
      <t>*</t>
    </r>
  </si>
  <si>
    <r>
      <t>AVR regulador automático de voltaje</t>
    </r>
    <r>
      <rPr>
        <b/>
        <sz val="10"/>
        <color rgb="FF000000"/>
        <rFont val="Arial"/>
        <family val="2"/>
      </rPr>
      <t>*</t>
    </r>
  </si>
  <si>
    <r>
      <t>Acoplamiento de disco flexible</t>
    </r>
    <r>
      <rPr>
        <b/>
        <sz val="10"/>
        <color rgb="FF000000"/>
        <rFont val="Arial"/>
        <family val="2"/>
      </rPr>
      <t>*</t>
    </r>
  </si>
  <si>
    <r>
      <t>PMG (“</t>
    </r>
    <r>
      <rPr>
        <i/>
        <sz val="10"/>
        <color rgb="FF000000"/>
        <rFont val="Arial"/>
        <family val="2"/>
      </rPr>
      <t>Permanent Magnet Generator”</t>
    </r>
    <r>
      <rPr>
        <sz val="10"/>
        <color rgb="FF000000"/>
        <rFont val="Arial"/>
        <family val="2"/>
      </rPr>
      <t xml:space="preserve">) </t>
    </r>
    <r>
      <rPr>
        <b/>
        <sz val="10"/>
        <color rgb="FF000000"/>
        <rFont val="Arial"/>
        <family val="2"/>
      </rPr>
      <t>*</t>
    </r>
  </si>
  <si>
    <r>
      <t>Arranque eléctrico</t>
    </r>
    <r>
      <rPr>
        <b/>
        <sz val="10"/>
        <color rgb="FF000000"/>
        <rFont val="Arial"/>
        <family val="2"/>
      </rPr>
      <t>*</t>
    </r>
  </si>
  <si>
    <r>
      <t>Generador Trifásico en conexión estrella y neutro accesible</t>
    </r>
    <r>
      <rPr>
        <b/>
        <sz val="10"/>
        <color rgb="FF000000"/>
        <rFont val="Arial"/>
        <family val="2"/>
      </rPr>
      <t>*</t>
    </r>
  </si>
  <si>
    <r>
      <t>Refrigeración por agua con radiador</t>
    </r>
    <r>
      <rPr>
        <b/>
        <sz val="10"/>
        <color rgb="FF000000"/>
        <rFont val="Arial"/>
        <family val="2"/>
      </rPr>
      <t>*</t>
    </r>
  </si>
  <si>
    <r>
      <t>Regulador de tensión electrónico, nivel de tensión de ±1.5%</t>
    </r>
    <r>
      <rPr>
        <b/>
        <sz val="10"/>
        <color rgb="FF000000"/>
        <rFont val="Arial"/>
        <family val="2"/>
      </rPr>
      <t>*</t>
    </r>
  </si>
  <si>
    <r>
      <t xml:space="preserve">La regulación de frecuencia no debe exceder ±0.25 % </t>
    </r>
    <r>
      <rPr>
        <b/>
        <sz val="10"/>
        <color rgb="FF000000"/>
        <rFont val="Arial"/>
        <family val="2"/>
      </rPr>
      <t>*</t>
    </r>
  </si>
  <si>
    <t>Debe permitir la gestión en modo local y remoto*</t>
  </si>
  <si>
    <r>
      <t>El control remoto y la supervisión del estado del equipo debe realizarse a través de un puerto RJ-45 o un puerto estándar</t>
    </r>
    <r>
      <rPr>
        <b/>
        <sz val="10"/>
        <color rgb="FF000000"/>
        <rFont val="Arial"/>
        <family val="2"/>
      </rPr>
      <t>*</t>
    </r>
  </si>
  <si>
    <t>Se deben poder monitorear y/o gestionar los Estados, Descripción del Equipo y mandos siguientes*:</t>
  </si>
  <si>
    <t>• Indicación de motor en marcha</t>
  </si>
  <si>
    <r>
      <t>• “</t>
    </r>
    <r>
      <rPr>
        <i/>
        <sz val="10"/>
        <color rgb="FF000000"/>
        <rFont val="Arial"/>
        <family val="2"/>
      </rPr>
      <t>Reset</t>
    </r>
    <r>
      <rPr>
        <sz val="10"/>
        <color rgb="FF000000"/>
        <rFont val="Arial"/>
        <family val="2"/>
      </rPr>
      <t xml:space="preserve"> “de Alarmas</t>
    </r>
  </si>
  <si>
    <r>
      <t>Depósito y filtro de combustible (Tanque Base para autonomía mínima de 8 Horas)</t>
    </r>
    <r>
      <rPr>
        <b/>
        <sz val="10"/>
        <color rgb="FF000000"/>
        <rFont val="Arial"/>
        <family val="2"/>
      </rPr>
      <t>*</t>
    </r>
  </si>
  <si>
    <r>
      <t>Aislamiento, de acuerdo con las normas NEMA MG1 o equivalente IEC</t>
    </r>
    <r>
      <rPr>
        <b/>
        <sz val="10"/>
        <color rgb="FF000000"/>
        <rFont val="Arial"/>
        <family val="2"/>
      </rPr>
      <t>*</t>
    </r>
  </si>
  <si>
    <r>
      <t>Niveles de temperatura, de acuerdo con normas NEMA, ANSI y/o IEEE o equivalentes IEC</t>
    </r>
    <r>
      <rPr>
        <b/>
        <sz val="10"/>
        <color rgb="FF000000"/>
        <rFont val="Arial"/>
        <family val="2"/>
      </rPr>
      <t>*</t>
    </r>
  </si>
  <si>
    <r>
      <t>Tipo: "</t>
    </r>
    <r>
      <rPr>
        <i/>
        <sz val="10"/>
        <color rgb="FF000000"/>
        <rFont val="Arial"/>
        <family val="2"/>
      </rPr>
      <t>True On Line"</t>
    </r>
    <r>
      <rPr>
        <b/>
        <sz val="10"/>
        <color rgb="FF000000"/>
        <rFont val="Arial"/>
        <family val="2"/>
      </rPr>
      <t>*</t>
    </r>
  </si>
  <si>
    <r>
      <t>Tensión de Salida AC: 380V o 220V. Según cada estación</t>
    </r>
    <r>
      <rPr>
        <b/>
        <sz val="10"/>
        <color rgb="FF000000"/>
        <rFont val="Arial"/>
        <family val="2"/>
      </rPr>
      <t>*</t>
    </r>
  </si>
  <si>
    <r>
      <t xml:space="preserve">Regulación de voltaje de salida máximo 1% </t>
    </r>
    <r>
      <rPr>
        <b/>
        <sz val="10"/>
        <color rgb="FF000000"/>
        <rFont val="Arial"/>
        <family val="2"/>
      </rPr>
      <t>*</t>
    </r>
  </si>
  <si>
    <r>
      <t>Regulación de frecuencia máximo 0.1% en “</t>
    </r>
    <r>
      <rPr>
        <i/>
        <sz val="10"/>
        <color rgb="FF000000"/>
        <rFont val="Arial"/>
        <family val="2"/>
      </rPr>
      <t>free running”</t>
    </r>
    <r>
      <rPr>
        <b/>
        <sz val="10"/>
        <color rgb="FF000000"/>
        <rFont val="Arial"/>
        <family val="2"/>
      </rPr>
      <t>*</t>
    </r>
  </si>
  <si>
    <r>
      <t>Conversión AC/DC/AC</t>
    </r>
    <r>
      <rPr>
        <b/>
        <sz val="10"/>
        <color rgb="FF000000"/>
        <rFont val="Arial"/>
        <family val="2"/>
      </rPr>
      <t>*</t>
    </r>
  </si>
  <si>
    <r>
      <t>Eficiencia AC/AC en doble conversión al 100% de la carga mínimo de 91%</t>
    </r>
    <r>
      <rPr>
        <b/>
        <sz val="10"/>
        <color rgb="FF000000"/>
        <rFont val="Arial"/>
        <family val="2"/>
      </rPr>
      <t>*</t>
    </r>
  </si>
  <si>
    <r>
      <t>Factor de potencia a la entrada: ≥ 0.98 a una carga ≥ 50%</t>
    </r>
    <r>
      <rPr>
        <b/>
        <sz val="10"/>
        <color rgb="FF000000"/>
        <rFont val="Arial"/>
        <family val="2"/>
      </rPr>
      <t>*</t>
    </r>
  </si>
  <si>
    <r>
      <t>Rendimiento con Baterías≥ 95 %</t>
    </r>
    <r>
      <rPr>
        <b/>
        <sz val="10"/>
        <color rgb="FF000000"/>
        <rFont val="Arial"/>
        <family val="2"/>
      </rPr>
      <t>*</t>
    </r>
  </si>
  <si>
    <r>
      <t>Tecnología PWM con IGBT tanto en el rectificador como en el inversor</t>
    </r>
    <r>
      <rPr>
        <b/>
        <sz val="10"/>
        <color rgb="FF000000"/>
        <rFont val="Arial"/>
        <family val="2"/>
      </rPr>
      <t>*</t>
    </r>
  </si>
  <si>
    <r>
      <t>THD en la corriente de entrada no mayor a 5% a plena carga</t>
    </r>
    <r>
      <rPr>
        <b/>
        <sz val="10"/>
        <color rgb="FF000000"/>
        <rFont val="Arial"/>
        <family val="2"/>
      </rPr>
      <t>*</t>
    </r>
  </si>
  <si>
    <r>
      <t>Nivel de ruido no mayor a 69 dBA a 1 metro de distancia</t>
    </r>
    <r>
      <rPr>
        <b/>
        <sz val="10"/>
        <color rgb="FF000000"/>
        <rFont val="Arial"/>
        <family val="2"/>
      </rPr>
      <t>*</t>
    </r>
  </si>
  <si>
    <r>
      <t>“Bypass”</t>
    </r>
    <r>
      <rPr>
        <sz val="10"/>
        <color rgb="FF000000"/>
        <rFont val="Arial"/>
        <family val="2"/>
      </rPr>
      <t xml:space="preserve"> de mantenimiento interno. Se acepta </t>
    </r>
    <r>
      <rPr>
        <i/>
        <sz val="10"/>
        <color rgb="FF000000"/>
        <rFont val="Arial"/>
        <family val="2"/>
      </rPr>
      <t>“Bypass”</t>
    </r>
    <r>
      <rPr>
        <sz val="10"/>
        <color rgb="FF000000"/>
        <rFont val="Arial"/>
        <family val="2"/>
      </rPr>
      <t xml:space="preserve"> de mantenimiento externo si es originario del mismo fabricante de la UPS</t>
    </r>
    <r>
      <rPr>
        <b/>
        <sz val="10"/>
        <color rgb="FF000000"/>
        <rFont val="Arial"/>
        <family val="2"/>
      </rPr>
      <t>*</t>
    </r>
  </si>
  <si>
    <r>
      <t>Tensión de entrada nominal: 380V o 220V ±15% al 100% de la carga. Según cada estación</t>
    </r>
    <r>
      <rPr>
        <b/>
        <sz val="10"/>
        <color rgb="FF000000"/>
        <rFont val="Arial"/>
        <family val="2"/>
      </rPr>
      <t>*</t>
    </r>
  </si>
  <si>
    <r>
      <t>Banco de baterías tipo sellada, libre de mantenimiento, con un tiempo mínimo de autonomía de siete (7) minutos a plena carga calculada a un factor de potencia de 0.9</t>
    </r>
    <r>
      <rPr>
        <b/>
        <sz val="10"/>
        <color rgb="FF000000"/>
        <rFont val="Arial"/>
        <family val="2"/>
      </rPr>
      <t>*</t>
    </r>
  </si>
  <si>
    <r>
      <t>El control remoto y la supervisión del estado del equipo debe realizarse a través de un puerto RJ-45 ó un puerto estándar</t>
    </r>
    <r>
      <rPr>
        <b/>
        <sz val="10"/>
        <color rgb="FF000000"/>
        <rFont val="Arial"/>
        <family val="2"/>
      </rPr>
      <t>*</t>
    </r>
  </si>
  <si>
    <t>Protocolo de comunicaciones basado en el estándar SNMP V2 *</t>
  </si>
  <si>
    <r>
      <t xml:space="preserve">Se debe suministrar la información de parámetros o "tablas" de configuración de los equipos para la comunicación de los mismos con el sistema de gestión de </t>
    </r>
    <r>
      <rPr>
        <b/>
        <sz val="10"/>
        <color rgb="FF000000"/>
        <rFont val="Arial"/>
        <family val="2"/>
      </rPr>
      <t>RTVC</t>
    </r>
    <r>
      <rPr>
        <sz val="10"/>
        <color rgb="FF000000"/>
        <rFont val="Arial"/>
        <family val="2"/>
      </rPr>
      <t>.</t>
    </r>
    <r>
      <rPr>
        <b/>
        <sz val="10"/>
        <color rgb="FF000000"/>
        <rFont val="Arial"/>
        <family val="2"/>
      </rPr>
      <t>*</t>
    </r>
  </si>
  <si>
    <t>• UPS en Bypass</t>
  </si>
  <si>
    <r>
      <t>Los interruptores termo-magnéticos deben ser trifásicos tipo industrial de caja moldeada</t>
    </r>
    <r>
      <rPr>
        <b/>
        <sz val="10"/>
        <color rgb="FF000000"/>
        <rFont val="Arial"/>
        <family val="2"/>
      </rPr>
      <t>*</t>
    </r>
  </si>
  <si>
    <r>
      <t>Corriente de Corto Circuito 10 kA</t>
    </r>
    <r>
      <rPr>
        <b/>
        <sz val="10"/>
        <color rgb="FF000000"/>
        <rFont val="Arial"/>
        <family val="2"/>
      </rPr>
      <t>*</t>
    </r>
  </si>
  <si>
    <r>
      <t>Los contactores deben poseer bloqueo mecánico y eléctrico</t>
    </r>
    <r>
      <rPr>
        <b/>
        <sz val="10"/>
        <color rgb="FF000000"/>
        <rFont val="Arial"/>
        <family val="2"/>
      </rPr>
      <t>*</t>
    </r>
  </si>
  <si>
    <r>
      <t>El armario debe ser de lámina de aluminio calibre 18 y debe poseer certificado de producto expedido por un ente certificado avalado por la ONAC</t>
    </r>
    <r>
      <rPr>
        <b/>
        <sz val="10"/>
        <color rgb="FF000000"/>
        <rFont val="Arial"/>
        <family val="2"/>
      </rPr>
      <t>*</t>
    </r>
  </si>
  <si>
    <r>
      <t>El barraje debe ser de cobre y soportar la corriente nominal que circula por la acometida</t>
    </r>
    <r>
      <rPr>
        <b/>
        <sz val="10"/>
        <color rgb="FF000000"/>
        <rFont val="Arial"/>
        <family val="2"/>
      </rPr>
      <t>*</t>
    </r>
  </si>
  <si>
    <r>
      <t>La supervisión del estado del equipo debe realizarse a través de un puerto RJ-45 o un puerto estándar</t>
    </r>
    <r>
      <rPr>
        <b/>
        <sz val="10"/>
        <color rgb="FF000000"/>
        <rFont val="Arial"/>
        <family val="2"/>
      </rPr>
      <t>*</t>
    </r>
  </si>
  <si>
    <r>
      <t>Debe permitir el monitoreo en remoto</t>
    </r>
    <r>
      <rPr>
        <b/>
        <sz val="10"/>
        <color rgb="FF000000"/>
        <rFont val="Arial"/>
        <family val="2"/>
      </rPr>
      <t>*</t>
    </r>
  </si>
  <si>
    <t>CARACTERÍSTICAS GENERALES DE LA SOLUCIÓN</t>
  </si>
  <si>
    <t>Características Mínimas de Obligatorio Cumplimiento</t>
  </si>
  <si>
    <t>Software para Gestión y Monitoreo</t>
  </si>
  <si>
    <t>Protocolo de comunicaciones SNMP v2</t>
  </si>
  <si>
    <t>La solución debe ser escalable, debe permitir agregar nuevas estaciones de televisión digital, aumentar el número de equipos y  brindar la posibilidad de crear nuevas funcionalidades o parámetros de monitoreo y gestión</t>
  </si>
  <si>
    <t>Georreferenciación de las estaciones y visualización en mapa</t>
  </si>
  <si>
    <t>Interfaz gráfica de usuario (GUI)</t>
  </si>
  <si>
    <t>Interfaz de usuario tipo Web</t>
  </si>
  <si>
    <t>Generación de reportes</t>
  </si>
  <si>
    <t>Log de alarmas</t>
  </si>
  <si>
    <t>Licencias de software requeridas para la Gestión y Monitoreo de mínimo 40 sitios</t>
  </si>
  <si>
    <t>Licencias para Gestión y Monitoreo de mínimo 15 elementos por sitio</t>
  </si>
  <si>
    <t>Licencia(s) de software que permita(n) incluir y modificar: sitios, parámetros de gestión y monitoreo, elementos de la red y usuarios del sistema.</t>
  </si>
  <si>
    <t>Característica Mínima de Obligatorio Cumplimiento</t>
  </si>
  <si>
    <t>Características Servidor</t>
  </si>
  <si>
    <t>Servidor para instalación en rack de 19” de alta disponibilidad</t>
  </si>
  <si>
    <t>Procesador 4 núcleos a 2 GHz</t>
  </si>
  <si>
    <t>Servidor con sistema de almacenamiento de datos tipo Discos duros RAID1 en espejo</t>
  </si>
  <si>
    <t>Los discos duros del servidor en configuración RAID1 en espejo deben tener una capacidad de almacenamiento conjunta de mínimo 2 TB</t>
  </si>
  <si>
    <t>4 GB en memoria RAM</t>
  </si>
  <si>
    <t>Interfaz de red: Ethernet / RJ45</t>
  </si>
  <si>
    <t>Fuente de alimentación del servidor  redundante</t>
  </si>
  <si>
    <t>Puertos de Salida</t>
  </si>
  <si>
    <t>Dos (2) HDMI</t>
  </si>
  <si>
    <t>Uno (1) VGA</t>
  </si>
  <si>
    <t>Dos (2) USB</t>
  </si>
  <si>
    <t>Voltaje de Alimentación: 100 - 240 VAC</t>
  </si>
  <si>
    <t>Frecuencia: 60 Hz</t>
  </si>
  <si>
    <t>Relación de aspecto 16:9</t>
  </si>
  <si>
    <t>Pantalla de 50”</t>
  </si>
  <si>
    <t>Tecnología LCD, LED u OLED</t>
  </si>
  <si>
    <t>Debe incluir base o soporte aéreo</t>
  </si>
  <si>
    <t>Resolución 1080p</t>
  </si>
  <si>
    <t>Entradas</t>
  </si>
  <si>
    <t>Un (1) CVBS</t>
  </si>
  <si>
    <t>Un (1) VGA</t>
  </si>
  <si>
    <t xml:space="preserve">MONITOR (VISUALIZACIÓN EN RTVC)
Cantidad: Tres (3) </t>
  </si>
  <si>
    <t>SERVIDOR
Cantidad: Uno (1)</t>
  </si>
  <si>
    <t>MARCA</t>
  </si>
  <si>
    <t>MODELO</t>
  </si>
  <si>
    <t>REFERENCIA</t>
  </si>
  <si>
    <r>
      <t>Las descripciones y características relacionadas en los diferentes ítems y señaladas con un asterisco (</t>
    </r>
    <r>
      <rPr>
        <b/>
        <sz val="10"/>
        <color indexed="8"/>
        <rFont val="Arial"/>
        <family val="2"/>
      </rPr>
      <t>*), corresponden a  características técnicas que NO requieren ser soportadas con catálogos, manuales, cartas o certificaciones del fabricante. Le corresponderá al Contratista demostrar que los equipos entregados e instalados cumplen con las especificaciones mínimas requeridas.</t>
    </r>
  </si>
  <si>
    <r>
      <t>Las descripciones y características relacionadas en los diferentes ítems y señaladas con un asterisco (*), corresponden a  características técnicas que NO requieren ser soportadas con catálogos, manuales, cartas o certificaciones del fabricante.</t>
    </r>
    <r>
      <rPr>
        <b/>
        <sz val="10"/>
        <color indexed="8"/>
        <rFont val="Arial"/>
        <family val="2"/>
      </rPr>
      <t xml:space="preserve"> Le corresponderá al Contratista demostrar que los equipos entregados e instalados cumplen con las especificaciones mínimas requeridas.</t>
    </r>
  </si>
  <si>
    <r>
      <t>Según  norma EIA, IEC O DIN.</t>
    </r>
    <r>
      <rPr>
        <b/>
        <sz val="10"/>
        <color indexed="8"/>
        <rFont val="Arial"/>
        <family val="2"/>
      </rPr>
      <t>*</t>
    </r>
  </si>
  <si>
    <r>
      <t>Mediante "kit" de tierra específico</t>
    </r>
    <r>
      <rPr>
        <b/>
        <sz val="10"/>
        <color indexed="8"/>
        <rFont val="Arial"/>
        <family val="2"/>
      </rPr>
      <t>*</t>
    </r>
  </si>
  <si>
    <r>
      <t>Acero inoxidable.</t>
    </r>
    <r>
      <rPr>
        <b/>
        <sz val="10"/>
        <color indexed="8"/>
        <rFont val="Arial"/>
        <family val="2"/>
      </rPr>
      <t xml:space="preserve"> *</t>
    </r>
  </si>
  <si>
    <r>
      <t>Con pintura no permeable.</t>
    </r>
    <r>
      <rPr>
        <b/>
        <sz val="10"/>
        <color indexed="8"/>
        <rFont val="Arial"/>
        <family val="2"/>
      </rPr>
      <t xml:space="preserve"> *</t>
    </r>
  </si>
  <si>
    <r>
      <t xml:space="preserve"> 0.3 bares.</t>
    </r>
    <r>
      <rPr>
        <b/>
        <sz val="10"/>
        <color indexed="8"/>
        <rFont val="Arial"/>
        <family val="2"/>
      </rPr>
      <t xml:space="preserve"> *</t>
    </r>
  </si>
  <si>
    <r>
      <t>0,3 bares.</t>
    </r>
    <r>
      <rPr>
        <b/>
        <sz val="10"/>
        <color indexed="8"/>
        <rFont val="Arial"/>
        <family val="2"/>
      </rPr>
      <t xml:space="preserve"> *</t>
    </r>
  </si>
  <si>
    <r>
      <t>Código de colores en sus dos extremos e identificador con su denominación y fase nominal.</t>
    </r>
    <r>
      <rPr>
        <b/>
        <sz val="10"/>
        <color indexed="8"/>
        <rFont val="Arial"/>
        <family val="2"/>
      </rPr>
      <t xml:space="preserve"> *</t>
    </r>
  </si>
  <si>
    <r>
      <t xml:space="preserve">kit de tierra específico para cada modelo de cable. </t>
    </r>
    <r>
      <rPr>
        <b/>
        <sz val="10"/>
        <color indexed="8"/>
        <rFont val="Arial"/>
        <family val="2"/>
      </rPr>
      <t>*</t>
    </r>
  </si>
  <si>
    <r>
      <t>EIA, IEC o DIN.</t>
    </r>
    <r>
      <rPr>
        <b/>
        <sz val="10"/>
        <color indexed="8"/>
        <rFont val="Arial"/>
        <family val="2"/>
      </rPr>
      <t>*</t>
    </r>
  </si>
  <si>
    <r>
      <t>PTFE</t>
    </r>
    <r>
      <rPr>
        <b/>
        <sz val="10"/>
        <color indexed="8"/>
        <rFont val="Arial"/>
        <family val="2"/>
      </rPr>
      <t xml:space="preserve"> *</t>
    </r>
  </si>
  <si>
    <r>
      <t xml:space="preserve">Mediante arandelas de silicona, tubo termo-retráctil, silicona o cintas auto-selladoras. </t>
    </r>
    <r>
      <rPr>
        <b/>
        <sz val="10"/>
        <color indexed="8"/>
        <rFont val="Arial"/>
        <family val="2"/>
      </rPr>
      <t>*</t>
    </r>
  </si>
  <si>
    <r>
      <t>Deben admitir presurización a 0,3 bares.</t>
    </r>
    <r>
      <rPr>
        <b/>
        <sz val="10"/>
        <color indexed="8"/>
        <rFont val="Arial"/>
        <family val="2"/>
      </rPr>
      <t xml:space="preserve"> *</t>
    </r>
  </si>
  <si>
    <r>
      <t>Las partes no conductoras de corriente deben ser cromadas o niqueladas.</t>
    </r>
    <r>
      <rPr>
        <b/>
        <sz val="10"/>
        <color indexed="8"/>
        <rFont val="Arial"/>
        <family val="2"/>
      </rPr>
      <t>*</t>
    </r>
  </si>
  <si>
    <t>El Sistema de Gestión debe ofrecer licencias para monitorear y gestionar al menos 40 estaciones y 15 elementos por estación.
Debe trabajar con el protocolo de comunicaciones SNMP versión2, acceso vía web.
El sistema de gestión debe permitir la importación/exportación de información con el sistema de gestión “SIVAC-NMS”.
Para evaluar, ponderar y calificar el Sistema de Gestión los Proponentes deben diligenciar el Numeral 7 del Anexo No. 2 de Especificaciones Técnicas Mínimas.</t>
  </si>
  <si>
    <t>UT RSCO - RSES - TDT2</t>
  </si>
  <si>
    <t>ROHDE &amp; SCHWARZ</t>
  </si>
  <si>
    <t>TMU-9</t>
  </si>
  <si>
    <t>TMU-9 (3)</t>
  </si>
  <si>
    <t>TMU-9 (2)</t>
  </si>
  <si>
    <t>TMU-9 (1)</t>
  </si>
  <si>
    <t>X</t>
  </si>
  <si>
    <t>ALBALA</t>
  </si>
  <si>
    <t>GPS3002</t>
  </si>
  <si>
    <t>SPINNER</t>
  </si>
  <si>
    <t>AVG050</t>
  </si>
  <si>
    <t>R&amp;S®SAT-DEMOD</t>
  </si>
  <si>
    <t>NORSAT</t>
  </si>
  <si>
    <t>RYMSA RF</t>
  </si>
  <si>
    <t>AT15-250</t>
  </si>
  <si>
    <t>A4103</t>
  </si>
  <si>
    <t>RYMSA</t>
  </si>
  <si>
    <t>ANDREW</t>
  </si>
  <si>
    <t>OTTOMOTORES</t>
  </si>
  <si>
    <t>EATON</t>
  </si>
  <si>
    <t>IMELEC</t>
  </si>
  <si>
    <t>HP</t>
  </si>
  <si>
    <t>PROLIANT</t>
  </si>
  <si>
    <t>DL380E</t>
  </si>
  <si>
    <t>578 y 595</t>
  </si>
  <si>
    <t>598 y 611</t>
  </si>
  <si>
    <t>CHALLENGER</t>
  </si>
  <si>
    <t>616, 617, 619, 621 y 622</t>
  </si>
  <si>
    <t>629 y 631</t>
  </si>
  <si>
    <t>628 a 631</t>
  </si>
  <si>
    <t>448 a 535</t>
  </si>
  <si>
    <t>616 a 623</t>
  </si>
  <si>
    <t>624 a 626</t>
  </si>
  <si>
    <t>GARANTÍA</t>
  </si>
  <si>
    <t>El Proponente deberá presentar junto con la propuesta, en el caso que oferte este ponderable técnico “Sistema de Gestión”, certificación de garantía, correcto funcionamiento y soporte técnico, de mínimo un (1) año a partir del recibo a satisfacción por parte de RTVC, que puede ser emitida por los fabricantes de los equipos y software o por el propio Proponente.</t>
  </si>
  <si>
    <t>LD50L31</t>
  </si>
  <si>
    <t>18.75031.20</t>
  </si>
  <si>
    <t>570 a 615</t>
  </si>
  <si>
    <t>VERIFICACION  ANEXOS</t>
  </si>
  <si>
    <t>*Adjuntar hasta seis (6) certificaciones por el cliente o actas de liquidación de contratos terminados que hayan sido suscritos y ejecutados a partir del 1 de enero del año 2005.</t>
  </si>
  <si>
    <t>UT RSCO RSES TDT2</t>
  </si>
  <si>
    <t>Centro Europa</t>
  </si>
  <si>
    <t>ROHDE &amp; SCHWARZ ITALIA</t>
  </si>
  <si>
    <t>I</t>
  </si>
  <si>
    <t>SI</t>
  </si>
  <si>
    <t>Euros</t>
  </si>
  <si>
    <t>Rai Way</t>
  </si>
  <si>
    <t>Abertis Telecom</t>
  </si>
  <si>
    <t>ROHDE &amp; SCHWARZ ESPAÑA</t>
  </si>
  <si>
    <t>Ray Way</t>
  </si>
  <si>
    <t>Canal Capital</t>
  </si>
  <si>
    <t>ROHDE &amp; SCHWARZ COLOMBIA</t>
  </si>
  <si>
    <t>NO</t>
  </si>
  <si>
    <t>Respuesta a requerimiento 29 de Abril de 2014 Certificado de Abertis Telecom.</t>
  </si>
  <si>
    <t>Acta Audiencia de Cierre</t>
  </si>
  <si>
    <t>288, 294, 300</t>
  </si>
  <si>
    <t>316, 324, 330, 336</t>
  </si>
  <si>
    <t>324, 330, 336</t>
  </si>
  <si>
    <t>260 a 286</t>
  </si>
  <si>
    <t>288, 294, 300, 308, 309, Respuesta a requerimiento 29 de Abril de 2014 Certificado de Abertis Telecom.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</si>
</sst>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_);[Red]\(&quot;$&quot;\ #,##0\)"/>
    <numFmt numFmtId="165" formatCode="&quot;$&quot;\ #,##0.00_);[Red]\(&quot;$&quot;\ #,##0.00\)"/>
    <numFmt numFmtId="166" formatCode="_(&quot;$&quot;\ * #,##0.00_);_(&quot;$&quot;\ * \(#,##0.00\);_(&quot;$&quot;\ * &quot;-&quot;??_);_(@_)"/>
    <numFmt numFmtId="167" formatCode="_(* #,##0.00_);_(* \(#,##0.00\);_(* &quot;-&quot;??_);_(@_)"/>
    <numFmt numFmtId="168" formatCode="_(&quot;$&quot;\ * #,##0_);_(&quot;$&quot;\ * \(#,##0\);_(&quot;$&quot;\ * &quot;-&quot;??_);_(@_)"/>
    <numFmt numFmtId="169" formatCode="[$€-2]\ #,##0.00;[Red]\-[$€-2]\ #,##0.00"/>
    <numFmt numFmtId="170" formatCode="_(&quot;$&quot;\ * #,##0.0000_);_(&quot;$&quot;\ * \(#,##0.0000\);_(&quot;$&quot;\ * &quot;-&quot;??_);_(@_)"/>
    <numFmt numFmtId="171" formatCode="&quot;$&quot;#,##0"/>
  </numFmts>
  <fonts count="17"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1"/>
      <color indexed="8"/>
      <name val="Calibri"/>
      <family val="2"/>
      <scheme val="minor"/>
    </font>
    <font>
      <b/>
      <sz val="11"/>
      <color theme="1"/>
      <name val="Arial Narrow"/>
      <family val="2"/>
    </font>
    <font>
      <b/>
      <sz val="14"/>
      <color theme="1"/>
      <name val="Calibri"/>
      <family val="2"/>
      <scheme val="minor"/>
    </font>
    <font>
      <b/>
      <sz val="16"/>
      <color theme="1"/>
      <name val="Calibri"/>
      <family val="2"/>
      <scheme val="minor"/>
    </font>
    <font>
      <sz val="12"/>
      <color theme="1"/>
      <name val="Arial"/>
      <family val="2"/>
    </font>
    <font>
      <sz val="10"/>
      <color rgb="FF000000"/>
      <name val="Arial"/>
      <family val="2"/>
    </font>
    <font>
      <i/>
      <sz val="10"/>
      <color rgb="FF000000"/>
      <name val="Arial"/>
      <family val="2"/>
    </font>
    <font>
      <b/>
      <sz val="10"/>
      <color rgb="FF000000"/>
      <name val="Arial"/>
      <family val="2"/>
    </font>
    <font>
      <sz val="10"/>
      <color theme="1"/>
      <name val="Arial"/>
      <family val="2"/>
    </font>
    <font>
      <b/>
      <sz val="10"/>
      <color theme="1"/>
      <name val="Arial"/>
      <family val="2"/>
    </font>
    <font>
      <b/>
      <sz val="10"/>
      <color indexed="8"/>
      <name val="Arial"/>
      <family val="2"/>
    </font>
    <font>
      <b/>
      <sz val="10"/>
      <name val="Arial"/>
      <family val="2"/>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55">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6" fontId="2" fillId="0" borderId="0" applyFont="0" applyFill="0" applyBorder="0" applyAlignment="0" applyProtection="0"/>
    <xf numFmtId="169" fontId="2" fillId="0" borderId="0" applyFont="0" applyFill="0" applyBorder="0" applyAlignment="0" applyProtection="0"/>
  </cellStyleXfs>
  <cellXfs count="525">
    <xf numFmtId="0" fontId="0" fillId="0" borderId="0" xfId="0"/>
    <xf numFmtId="0" fontId="0" fillId="2" borderId="0" xfId="0" applyFont="1" applyFill="1"/>
    <xf numFmtId="0" fontId="0" fillId="2" borderId="0" xfId="0" applyFont="1" applyFill="1" applyAlignment="1">
      <alignment horizontal="center" vertical="center"/>
    </xf>
    <xf numFmtId="0" fontId="3" fillId="2" borderId="0" xfId="0" applyFont="1" applyFill="1" applyBorder="1" applyAlignment="1">
      <alignment vertical="center"/>
    </xf>
    <xf numFmtId="167" fontId="0" fillId="0" borderId="2" xfId="0" applyNumberFormat="1" applyFont="1" applyFill="1" applyBorder="1" applyAlignment="1">
      <alignment horizontal="center" vertical="center"/>
    </xf>
    <xf numFmtId="1" fontId="0" fillId="2" borderId="2"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1" fontId="0" fillId="2" borderId="0" xfId="0" applyNumberFormat="1" applyFont="1" applyFill="1"/>
    <xf numFmtId="1" fontId="4" fillId="3" borderId="7" xfId="0" applyNumberFormat="1" applyFont="1" applyFill="1" applyBorder="1" applyAlignment="1">
      <alignment horizontal="center"/>
    </xf>
    <xf numFmtId="1" fontId="4" fillId="2" borderId="7"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 fontId="0" fillId="2" borderId="2" xfId="0" applyNumberFormat="1" applyFont="1" applyFill="1" applyBorder="1" applyAlignment="1">
      <alignment horizontal="center"/>
    </xf>
    <xf numFmtId="1" fontId="3" fillId="3" borderId="3" xfId="0" applyNumberFormat="1" applyFont="1" applyFill="1" applyBorder="1" applyAlignment="1">
      <alignment horizontal="center" vertical="center" wrapText="1"/>
    </xf>
    <xf numFmtId="1" fontId="3" fillId="2" borderId="0" xfId="0" applyNumberFormat="1" applyFont="1" applyFill="1" applyAlignment="1">
      <alignment horizontal="center"/>
    </xf>
    <xf numFmtId="0" fontId="3" fillId="3" borderId="15" xfId="0" applyFont="1" applyFill="1" applyBorder="1" applyAlignment="1">
      <alignment vertical="center" wrapText="1"/>
    </xf>
    <xf numFmtId="0" fontId="0" fillId="0" borderId="0" xfId="0" applyFont="1"/>
    <xf numFmtId="0" fontId="0"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14" fontId="0" fillId="0" borderId="2" xfId="0" applyNumberFormat="1" applyFont="1" applyFill="1" applyBorder="1" applyAlignment="1">
      <alignment horizontal="center" vertical="center"/>
    </xf>
    <xf numFmtId="168" fontId="0" fillId="2" borderId="0" xfId="1" applyNumberFormat="1" applyFont="1" applyFill="1" applyBorder="1" applyAlignment="1">
      <alignment horizontal="center" vertical="center"/>
    </xf>
    <xf numFmtId="165" fontId="0" fillId="0" borderId="2" xfId="0" applyNumberFormat="1" applyFont="1" applyFill="1" applyBorder="1" applyAlignment="1">
      <alignment horizontal="center" vertical="center" wrapText="1"/>
    </xf>
    <xf numFmtId="170" fontId="0" fillId="0" borderId="2" xfId="1" applyNumberFormat="1" applyFont="1" applyFill="1" applyBorder="1" applyAlignment="1">
      <alignment horizontal="center" vertical="center" wrapText="1"/>
    </xf>
    <xf numFmtId="166" fontId="0" fillId="0" borderId="2" xfId="1" applyFont="1" applyFill="1" applyBorder="1" applyAlignment="1">
      <alignment horizontal="center" vertical="center" wrapText="1"/>
    </xf>
    <xf numFmtId="166" fontId="0" fillId="2" borderId="2" xfId="1" applyFont="1" applyFill="1" applyBorder="1" applyAlignment="1">
      <alignment horizontal="center" vertical="center" wrapText="1"/>
    </xf>
    <xf numFmtId="9" fontId="0" fillId="2" borderId="2" xfId="0" applyNumberFormat="1" applyFont="1" applyFill="1" applyBorder="1" applyAlignment="1">
      <alignment horizontal="center" vertical="center"/>
    </xf>
    <xf numFmtId="37" fontId="0" fillId="0" borderId="2" xfId="1" applyNumberFormat="1" applyFont="1" applyFill="1" applyBorder="1" applyAlignment="1">
      <alignment horizontal="center" vertical="center" wrapText="1"/>
    </xf>
    <xf numFmtId="37" fontId="0" fillId="2" borderId="2" xfId="0" applyNumberFormat="1" applyFont="1" applyFill="1" applyBorder="1" applyAlignment="1">
      <alignment horizontal="center" vertical="center"/>
    </xf>
    <xf numFmtId="164" fontId="0" fillId="0" borderId="2" xfId="1"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xf>
    <xf numFmtId="166" fontId="0" fillId="2" borderId="3" xfId="1" applyFont="1" applyFill="1" applyBorder="1" applyAlignment="1">
      <alignment horizontal="center" vertical="center" wrapText="1"/>
    </xf>
    <xf numFmtId="167" fontId="3" fillId="2" borderId="13" xfId="0" applyNumberFormat="1" applyFont="1" applyFill="1" applyBorder="1" applyAlignment="1">
      <alignment vertical="center"/>
    </xf>
    <xf numFmtId="167" fontId="3" fillId="2" borderId="0" xfId="0" applyNumberFormat="1" applyFont="1" applyFill="1" applyBorder="1" applyAlignment="1">
      <alignment vertical="center"/>
    </xf>
    <xf numFmtId="0" fontId="5" fillId="2" borderId="0" xfId="0" applyFont="1" applyFill="1" applyAlignment="1">
      <alignment vertical="center"/>
    </xf>
    <xf numFmtId="37" fontId="0" fillId="2" borderId="2" xfId="2" applyNumberFormat="1" applyFont="1" applyFill="1" applyBorder="1" applyAlignment="1">
      <alignment horizontal="center" vertical="center"/>
    </xf>
    <xf numFmtId="9" fontId="0" fillId="0" borderId="2" xfId="0" applyNumberFormat="1" applyFont="1" applyFill="1" applyBorder="1" applyAlignment="1">
      <alignment horizontal="center" vertical="center"/>
    </xf>
    <xf numFmtId="0" fontId="0" fillId="2" borderId="8"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70" fontId="0" fillId="0" borderId="3" xfId="1" applyNumberFormat="1" applyFont="1" applyFill="1" applyBorder="1" applyAlignment="1">
      <alignment horizontal="center" vertical="center" wrapText="1"/>
    </xf>
    <xf numFmtId="9" fontId="0" fillId="2" borderId="3" xfId="0" applyNumberFormat="1" applyFont="1" applyFill="1" applyBorder="1" applyAlignment="1">
      <alignment horizontal="center" vertical="center"/>
    </xf>
    <xf numFmtId="164" fontId="0" fillId="0" borderId="3" xfId="1" applyNumberFormat="1" applyFont="1" applyFill="1" applyBorder="1" applyAlignment="1">
      <alignment horizontal="center" vertical="center" wrapText="1"/>
    </xf>
    <xf numFmtId="37" fontId="0" fillId="2" borderId="3" xfId="0" applyNumberFormat="1" applyFont="1" applyFill="1" applyBorder="1" applyAlignment="1">
      <alignment horizontal="center" vertical="center"/>
    </xf>
    <xf numFmtId="1" fontId="3" fillId="2" borderId="0" xfId="0" applyNumberFormat="1" applyFont="1" applyFill="1" applyAlignment="1"/>
    <xf numFmtId="0" fontId="3" fillId="3"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14" xfId="0" applyFont="1" applyFill="1" applyBorder="1" applyAlignment="1">
      <alignment horizontal="center" vertical="center"/>
    </xf>
    <xf numFmtId="167" fontId="0" fillId="2" borderId="2" xfId="0" applyNumberFormat="1" applyFont="1" applyFill="1" applyBorder="1" applyAlignment="1">
      <alignment horizontal="center" vertical="center"/>
    </xf>
    <xf numFmtId="167" fontId="0" fillId="2" borderId="3" xfId="0" applyNumberFormat="1" applyFont="1" applyFill="1" applyBorder="1" applyAlignment="1">
      <alignment horizontal="center" vertical="center"/>
    </xf>
    <xf numFmtId="1" fontId="0" fillId="2" borderId="2" xfId="0" applyNumberFormat="1" applyFont="1" applyFill="1" applyBorder="1" applyAlignment="1"/>
    <xf numFmtId="0" fontId="9" fillId="0" borderId="2" xfId="0" applyFont="1" applyBorder="1" applyAlignment="1">
      <alignment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Fill="1" applyBorder="1" applyAlignment="1">
      <alignment vertical="center" wrapText="1"/>
    </xf>
    <xf numFmtId="0" fontId="12" fillId="0" borderId="2" xfId="0" applyFont="1" applyFill="1" applyBorder="1" applyAlignment="1">
      <alignment vertical="center" wrapText="1"/>
    </xf>
    <xf numFmtId="0" fontId="9" fillId="0" borderId="3"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165" fontId="0" fillId="0" borderId="2" xfId="1"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166" fontId="0" fillId="0" borderId="3" xfId="1" applyFont="1" applyFill="1" applyBorder="1" applyAlignment="1">
      <alignment horizontal="center" vertical="center" wrapText="1"/>
    </xf>
    <xf numFmtId="37" fontId="3" fillId="2" borderId="3" xfId="2" applyNumberFormat="1" applyFont="1" applyFill="1" applyBorder="1" applyAlignment="1">
      <alignment horizontal="center" vertical="center"/>
    </xf>
    <xf numFmtId="0" fontId="11" fillId="0" borderId="2" xfId="0" applyFont="1" applyBorder="1" applyAlignment="1">
      <alignment horizontal="center" vertical="center" wrapText="1"/>
    </xf>
    <xf numFmtId="0" fontId="12" fillId="0" borderId="0" xfId="0" applyFont="1" applyAlignment="1">
      <alignment wrapText="1"/>
    </xf>
    <xf numFmtId="0" fontId="13"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2" fillId="0" borderId="48" xfId="0" applyFont="1" applyBorder="1" applyAlignment="1">
      <alignment wrapText="1"/>
    </xf>
    <xf numFmtId="0" fontId="12" fillId="0" borderId="51" xfId="0" applyFont="1" applyBorder="1" applyAlignment="1">
      <alignment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0" borderId="2" xfId="0" applyFont="1" applyBorder="1" applyAlignment="1">
      <alignment wrapText="1"/>
    </xf>
    <xf numFmtId="0" fontId="12" fillId="0" borderId="3" xfId="0" applyFont="1" applyBorder="1" applyAlignment="1">
      <alignment wrapText="1"/>
    </xf>
    <xf numFmtId="0" fontId="9" fillId="0" borderId="0" xfId="0" applyFont="1" applyBorder="1" applyAlignment="1">
      <alignment horizontal="justify"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3" borderId="2" xfId="0" applyFont="1" applyFill="1" applyBorder="1" applyAlignment="1">
      <alignment horizontal="center" vertical="center" wrapText="1"/>
    </xf>
    <xf numFmtId="0" fontId="9" fillId="0" borderId="2" xfId="0" applyFont="1" applyBorder="1" applyAlignment="1">
      <alignment vertical="center" wrapText="1"/>
    </xf>
    <xf numFmtId="0" fontId="12" fillId="2" borderId="0" xfId="0" applyFont="1" applyFill="1"/>
    <xf numFmtId="0" fontId="13" fillId="2" borderId="0" xfId="0" applyFont="1" applyFill="1" applyBorder="1" applyAlignment="1">
      <alignment horizontal="center" wrapText="1"/>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2" borderId="0" xfId="0" applyFont="1" applyFill="1" applyBorder="1"/>
    <xf numFmtId="0" fontId="13" fillId="2" borderId="0" xfId="0" applyFont="1" applyFill="1"/>
    <xf numFmtId="0" fontId="12" fillId="2" borderId="0" xfId="0" applyFont="1" applyFill="1" applyAlignment="1">
      <alignment horizont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3" fillId="3" borderId="1" xfId="0" applyFont="1" applyFill="1" applyBorder="1" applyAlignment="1">
      <alignment horizontal="center" vertical="center" wrapText="1"/>
    </xf>
    <xf numFmtId="0" fontId="12" fillId="2" borderId="7" xfId="0" applyFont="1" applyFill="1" applyBorder="1" applyAlignment="1">
      <alignment horizontal="center" vertical="center"/>
    </xf>
    <xf numFmtId="0" fontId="9" fillId="2" borderId="2" xfId="0" applyFont="1" applyFill="1" applyBorder="1" applyAlignment="1">
      <alignment horizontal="center" vertical="center" wrapText="1"/>
    </xf>
    <xf numFmtId="0" fontId="12" fillId="2" borderId="14" xfId="0" applyFont="1" applyFill="1" applyBorder="1" applyAlignment="1">
      <alignment horizontal="center" vertical="center"/>
    </xf>
    <xf numFmtId="0" fontId="9" fillId="2"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2" borderId="2" xfId="0" applyFont="1" applyFill="1" applyBorder="1" applyAlignment="1">
      <alignment horizontal="left" vertical="center"/>
    </xf>
    <xf numFmtId="0" fontId="12" fillId="2" borderId="0" xfId="0" applyFont="1" applyFill="1" applyAlignment="1">
      <alignment horizontal="left"/>
    </xf>
    <xf numFmtId="0" fontId="12" fillId="2" borderId="14" xfId="0" applyFont="1" applyFill="1" applyBorder="1" applyAlignment="1">
      <alignment horizontal="center" vertical="center" wrapText="1"/>
    </xf>
    <xf numFmtId="0" fontId="12" fillId="0" borderId="7" xfId="0" applyFont="1" applyFill="1" applyBorder="1" applyAlignment="1">
      <alignment horizontal="center" vertical="center"/>
    </xf>
    <xf numFmtId="1" fontId="13" fillId="2" borderId="0" xfId="0" applyNumberFormat="1" applyFont="1" applyFill="1" applyAlignment="1">
      <alignment horizontal="center" vertical="center"/>
    </xf>
    <xf numFmtId="1" fontId="13" fillId="3" borderId="2"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2" fillId="0" borderId="0" xfId="0" applyFont="1"/>
    <xf numFmtId="0" fontId="13" fillId="2" borderId="0" xfId="0" applyFont="1" applyFill="1" applyBorder="1" applyAlignment="1">
      <alignment horizontal="center" vertical="center" wrapText="1"/>
    </xf>
    <xf numFmtId="0" fontId="13" fillId="2" borderId="0" xfId="0" applyFont="1" applyFill="1" applyAlignment="1">
      <alignment horizontal="left" vertical="center"/>
    </xf>
    <xf numFmtId="1" fontId="13" fillId="2" borderId="0" xfId="0" applyNumberFormat="1" applyFont="1" applyFill="1" applyAlignment="1">
      <alignment horizontal="center" vertical="center" wrapText="1"/>
    </xf>
    <xf numFmtId="0" fontId="13" fillId="3" borderId="7" xfId="0" applyFont="1" applyFill="1" applyBorder="1" applyAlignment="1">
      <alignment horizontal="center" vertical="center"/>
    </xf>
    <xf numFmtId="0" fontId="13" fillId="2" borderId="0" xfId="0" applyFont="1" applyFill="1" applyAlignment="1">
      <alignment vertical="center"/>
    </xf>
    <xf numFmtId="0" fontId="13" fillId="2" borderId="1" xfId="0" applyFont="1" applyFill="1" applyBorder="1" applyAlignment="1">
      <alignment horizontal="center" vertical="center"/>
    </xf>
    <xf numFmtId="0" fontId="12" fillId="2" borderId="0" xfId="0" applyFont="1" applyFill="1" applyAlignment="1">
      <alignment wrapText="1"/>
    </xf>
    <xf numFmtId="1" fontId="13" fillId="2" borderId="12" xfId="0" applyNumberFormat="1" applyFont="1" applyFill="1" applyBorder="1" applyAlignment="1">
      <alignment wrapText="1"/>
    </xf>
    <xf numFmtId="1" fontId="13" fillId="2" borderId="0" xfId="0" applyNumberFormat="1" applyFont="1" applyFill="1" applyAlignment="1">
      <alignment wrapText="1"/>
    </xf>
    <xf numFmtId="1" fontId="13" fillId="2" borderId="2" xfId="0" applyNumberFormat="1" applyFont="1" applyFill="1" applyBorder="1" applyAlignment="1">
      <alignment vertical="center" wrapText="1"/>
    </xf>
    <xf numFmtId="167" fontId="13" fillId="2" borderId="2" xfId="0" applyNumberFormat="1" applyFont="1" applyFill="1" applyBorder="1" applyAlignment="1">
      <alignment horizontal="center" vertical="center" wrapText="1"/>
    </xf>
    <xf numFmtId="167" fontId="13" fillId="0" borderId="2"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2" borderId="0" xfId="0" applyFont="1" applyFill="1" applyBorder="1" applyAlignment="1">
      <alignment vertical="center"/>
    </xf>
    <xf numFmtId="0" fontId="12" fillId="2" borderId="0" xfId="0" applyFont="1" applyFill="1" applyBorder="1" applyAlignment="1">
      <alignment vertical="center" wrapText="1"/>
    </xf>
    <xf numFmtId="171" fontId="12" fillId="2" borderId="8" xfId="1" applyNumberFormat="1" applyFont="1" applyFill="1" applyBorder="1" applyAlignment="1">
      <alignment horizontal="center" vertical="center" wrapText="1"/>
    </xf>
    <xf numFmtId="166" fontId="12" fillId="2" borderId="0" xfId="1" applyFont="1" applyFill="1" applyAlignment="1">
      <alignment horizontal="center"/>
    </xf>
    <xf numFmtId="0" fontId="12" fillId="2" borderId="0" xfId="0" applyFont="1" applyFill="1" applyBorder="1" applyAlignment="1">
      <alignment horizontal="center"/>
    </xf>
    <xf numFmtId="0" fontId="14" fillId="2" borderId="0" xfId="0" applyFont="1" applyFill="1" applyBorder="1" applyAlignment="1">
      <alignment horizontal="center" vertical="center"/>
    </xf>
    <xf numFmtId="168" fontId="12" fillId="2" borderId="0" xfId="1" applyNumberFormat="1" applyFont="1" applyFill="1" applyBorder="1" applyAlignment="1">
      <alignment vertical="center"/>
    </xf>
    <xf numFmtId="0" fontId="12" fillId="2" borderId="0" xfId="0" applyFont="1" applyFill="1" applyBorder="1" applyAlignment="1"/>
    <xf numFmtId="0" fontId="13" fillId="2" borderId="0" xfId="0" applyFont="1" applyFill="1" applyBorder="1"/>
    <xf numFmtId="0" fontId="12" fillId="2" borderId="0" xfId="0" applyFont="1" applyFill="1" applyBorder="1" applyAlignment="1">
      <alignment horizontal="center" vertical="center"/>
    </xf>
    <xf numFmtId="0" fontId="12" fillId="2" borderId="0" xfId="0" applyFont="1" applyFill="1" applyAlignment="1"/>
    <xf numFmtId="14" fontId="12" fillId="2" borderId="0" xfId="0" applyNumberFormat="1" applyFont="1" applyFill="1" applyBorder="1" applyAlignment="1">
      <alignment horizontal="center"/>
    </xf>
    <xf numFmtId="0" fontId="13" fillId="2" borderId="0" xfId="0" applyFont="1" applyFill="1" applyBorder="1" applyAlignment="1"/>
    <xf numFmtId="0" fontId="13" fillId="3" borderId="1" xfId="0" applyFont="1" applyFill="1" applyBorder="1" applyAlignment="1">
      <alignment horizontal="center" vertical="center"/>
    </xf>
    <xf numFmtId="0" fontId="13" fillId="2" borderId="0" xfId="0" applyFont="1" applyFill="1" applyBorder="1" applyAlignment="1">
      <alignment horizontal="center" vertical="center"/>
    </xf>
    <xf numFmtId="0" fontId="12" fillId="2" borderId="0" xfId="0" applyFont="1" applyFill="1" applyAlignment="1">
      <alignment horizontal="right"/>
    </xf>
    <xf numFmtId="0" fontId="13" fillId="2" borderId="7" xfId="0" applyFont="1" applyFill="1" applyBorder="1" applyAlignment="1">
      <alignment horizontal="center" vertical="center"/>
    </xf>
    <xf numFmtId="0" fontId="12" fillId="2" borderId="2" xfId="0" applyFont="1" applyFill="1" applyBorder="1" applyAlignment="1">
      <alignment horizontal="center" vertical="center" wrapText="1"/>
    </xf>
    <xf numFmtId="167" fontId="12" fillId="2" borderId="0" xfId="0" applyNumberFormat="1" applyFont="1" applyFill="1" applyBorder="1" applyAlignment="1">
      <alignment horizontal="center" vertical="center"/>
    </xf>
    <xf numFmtId="167" fontId="13" fillId="2" borderId="2" xfId="0" applyNumberFormat="1" applyFont="1" applyFill="1" applyBorder="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vertical="top" wrapText="1"/>
    </xf>
    <xf numFmtId="1" fontId="12" fillId="2" borderId="0" xfId="0" applyNumberFormat="1" applyFont="1" applyFill="1" applyAlignment="1">
      <alignment horizontal="center" vertical="center"/>
    </xf>
    <xf numFmtId="0" fontId="11" fillId="3" borderId="2" xfId="0" applyFont="1" applyFill="1" applyBorder="1" applyAlignment="1">
      <alignment vertical="center" wrapText="1"/>
    </xf>
    <xf numFmtId="167" fontId="13" fillId="3"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justify" vertical="center" wrapText="1"/>
    </xf>
    <xf numFmtId="0" fontId="12" fillId="0" borderId="2" xfId="0" applyFont="1" applyBorder="1" applyAlignment="1">
      <alignment horizontal="center" vertical="center"/>
    </xf>
    <xf numFmtId="167" fontId="13" fillId="2" borderId="2" xfId="0" applyNumberFormat="1" applyFont="1" applyFill="1" applyBorder="1" applyAlignment="1">
      <alignment vertical="center" wrapText="1"/>
    </xf>
    <xf numFmtId="0" fontId="11" fillId="2" borderId="7" xfId="0" applyFont="1" applyFill="1" applyBorder="1" applyAlignment="1">
      <alignment horizontal="center" vertical="center"/>
    </xf>
    <xf numFmtId="0" fontId="13"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3" fontId="12" fillId="2" borderId="2"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167" fontId="13" fillId="3" borderId="2" xfId="0" applyNumberFormat="1" applyFont="1" applyFill="1" applyBorder="1" applyAlignment="1">
      <alignment vertical="center" wrapText="1"/>
    </xf>
    <xf numFmtId="167" fontId="13" fillId="3" borderId="1" xfId="0" applyNumberFormat="1" applyFont="1" applyFill="1" applyBorder="1" applyAlignment="1">
      <alignment vertical="center" wrapText="1"/>
    </xf>
    <xf numFmtId="167" fontId="12" fillId="2" borderId="3" xfId="0" applyNumberFormat="1" applyFont="1" applyFill="1" applyBorder="1" applyAlignment="1"/>
    <xf numFmtId="3" fontId="13" fillId="2" borderId="3" xfId="0" applyNumberFormat="1" applyFont="1" applyFill="1" applyBorder="1" applyAlignment="1">
      <alignment horizontal="center"/>
    </xf>
    <xf numFmtId="3" fontId="12" fillId="2" borderId="16" xfId="0" applyNumberFormat="1" applyFont="1" applyFill="1" applyBorder="1" applyAlignment="1">
      <alignment horizontal="center"/>
    </xf>
    <xf numFmtId="0" fontId="13" fillId="0" borderId="2" xfId="0" applyFont="1" applyFill="1" applyBorder="1" applyAlignment="1">
      <alignment horizontal="center" vertical="center" wrapText="1"/>
    </xf>
    <xf numFmtId="1" fontId="13" fillId="2" borderId="12" xfId="0" applyNumberFormat="1" applyFont="1" applyFill="1" applyBorder="1" applyAlignment="1">
      <alignment horizontal="center" wrapText="1"/>
    </xf>
    <xf numFmtId="0" fontId="13" fillId="0" borderId="2" xfId="0" applyFont="1" applyBorder="1" applyAlignment="1">
      <alignment vertical="center" wrapText="1"/>
    </xf>
    <xf numFmtId="0" fontId="13" fillId="2" borderId="0" xfId="0" applyFont="1" applyFill="1" applyAlignment="1">
      <alignment horizontal="center"/>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6" xfId="0" applyFont="1" applyBorder="1" applyAlignment="1">
      <alignment horizontal="center" vertical="center" wrapText="1"/>
    </xf>
    <xf numFmtId="0" fontId="13"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0" borderId="1" xfId="0" applyFont="1" applyFill="1" applyBorder="1" applyAlignment="1">
      <alignment horizontal="center" vertical="center" wrapText="1"/>
    </xf>
    <xf numFmtId="167" fontId="0" fillId="0" borderId="2" xfId="0"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3"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xf>
    <xf numFmtId="3" fontId="0" fillId="0" borderId="11" xfId="0" applyNumberFormat="1" applyFont="1" applyFill="1" applyBorder="1" applyAlignment="1">
      <alignment horizontal="right" vertical="center" wrapText="1"/>
    </xf>
    <xf numFmtId="0" fontId="0" fillId="0" borderId="12" xfId="0" applyFont="1" applyFill="1" applyBorder="1" applyAlignment="1">
      <alignment horizontal="left" vertical="center" wrapText="1"/>
    </xf>
    <xf numFmtId="4" fontId="0" fillId="0" borderId="13" xfId="0" applyNumberFormat="1" applyFont="1" applyFill="1" applyBorder="1" applyAlignment="1">
      <alignment horizontal="right" vertical="center" wrapText="1"/>
    </xf>
    <xf numFmtId="167" fontId="0" fillId="2" borderId="2" xfId="0" applyNumberFormat="1" applyFill="1" applyBorder="1" applyAlignment="1">
      <alignment horizontal="center" vertical="center"/>
    </xf>
    <xf numFmtId="165" fontId="0" fillId="2" borderId="2" xfId="0" applyNumberFormat="1" applyFont="1" applyFill="1" applyBorder="1" applyAlignment="1">
      <alignment horizontal="center" vertical="center" wrapText="1"/>
    </xf>
    <xf numFmtId="37" fontId="0" fillId="0" borderId="4" xfId="1" applyNumberFormat="1" applyFont="1" applyFill="1" applyBorder="1" applyAlignment="1">
      <alignment horizontal="center" vertical="center" wrapText="1"/>
    </xf>
    <xf numFmtId="37" fontId="0" fillId="0" borderId="8"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2" fillId="2" borderId="0" xfId="0" applyNumberFormat="1" applyFont="1" applyFill="1" applyAlignment="1">
      <alignment vertical="top" wrapText="1"/>
    </xf>
    <xf numFmtId="37" fontId="0" fillId="2" borderId="0" xfId="0" applyNumberFormat="1" applyFont="1" applyFill="1" applyBorder="1" applyAlignment="1">
      <alignment horizontal="center" vertical="center"/>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horizontal="justify" vertical="center" wrapText="1"/>
    </xf>
    <xf numFmtId="0" fontId="12" fillId="2" borderId="0" xfId="0" applyFont="1" applyFill="1" applyBorder="1" applyAlignment="1">
      <alignment horizontal="justify" vertical="center" wrapText="1"/>
    </xf>
    <xf numFmtId="1" fontId="0" fillId="2" borderId="2"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2" xfId="0" applyNumberFormat="1" applyFill="1" applyBorder="1" applyAlignment="1">
      <alignment horizontal="center" vertical="center"/>
    </xf>
    <xf numFmtId="1" fontId="4" fillId="3" borderId="2"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2" borderId="2" xfId="0" applyNumberFormat="1" applyFont="1" applyFill="1" applyBorder="1" applyAlignment="1">
      <alignment vertical="center" wrapText="1"/>
    </xf>
    <xf numFmtId="1" fontId="3" fillId="2" borderId="0" xfId="0" applyNumberFormat="1" applyFont="1" applyFill="1" applyAlignment="1">
      <alignment horizontal="center"/>
    </xf>
    <xf numFmtId="0" fontId="8" fillId="2" borderId="0" xfId="0" applyFont="1" applyFill="1" applyAlignment="1">
      <alignment horizontal="left"/>
    </xf>
    <xf numFmtId="1" fontId="4" fillId="3" borderId="19" xfId="0" applyNumberFormat="1" applyFont="1" applyFill="1" applyBorder="1" applyAlignment="1">
      <alignment horizontal="center"/>
    </xf>
    <xf numFmtId="1" fontId="4" fillId="3" borderId="20" xfId="0" applyNumberFormat="1" applyFont="1" applyFill="1" applyBorder="1" applyAlignment="1">
      <alignment horizontal="center"/>
    </xf>
    <xf numFmtId="1" fontId="4" fillId="3" borderId="31" xfId="0" applyNumberFormat="1" applyFont="1" applyFill="1" applyBorder="1" applyAlignment="1">
      <alignment horizontal="center"/>
    </xf>
    <xf numFmtId="1" fontId="4" fillId="3" borderId="2" xfId="0" applyNumberFormat="1" applyFont="1" applyFill="1" applyBorder="1" applyAlignment="1">
      <alignment horizontal="center"/>
    </xf>
    <xf numFmtId="1" fontId="0" fillId="2" borderId="2" xfId="0" applyNumberFormat="1" applyFill="1" applyBorder="1" applyAlignment="1">
      <alignment horizontal="left"/>
    </xf>
    <xf numFmtId="1" fontId="0" fillId="2" borderId="2" xfId="0" applyNumberFormat="1" applyFont="1" applyFill="1" applyBorder="1" applyAlignment="1">
      <alignment horizontal="left"/>
    </xf>
    <xf numFmtId="1" fontId="0" fillId="2" borderId="2" xfId="0" applyNumberFormat="1" applyFont="1" applyFill="1" applyBorder="1" applyAlignment="1">
      <alignment horizontal="center"/>
    </xf>
    <xf numFmtId="1" fontId="0" fillId="2" borderId="1" xfId="0" applyNumberFormat="1" applyFont="1" applyFill="1" applyBorder="1" applyAlignment="1">
      <alignment horizontal="center"/>
    </xf>
    <xf numFmtId="1" fontId="0" fillId="2" borderId="3" xfId="0" applyNumberFormat="1" applyFill="1" applyBorder="1" applyAlignment="1">
      <alignment horizontal="center"/>
    </xf>
    <xf numFmtId="1" fontId="0" fillId="2" borderId="16" xfId="0" applyNumberFormat="1" applyFont="1" applyFill="1" applyBorder="1" applyAlignment="1">
      <alignment horizontal="center"/>
    </xf>
    <xf numFmtId="1" fontId="0" fillId="2" borderId="3" xfId="0" applyNumberFormat="1" applyFont="1" applyFill="1" applyBorder="1" applyAlignment="1">
      <alignment horizontal="left"/>
    </xf>
    <xf numFmtId="1" fontId="0" fillId="2" borderId="25" xfId="0" applyNumberFormat="1" applyFont="1" applyFill="1" applyBorder="1" applyAlignment="1">
      <alignment horizontal="center" vertical="center"/>
    </xf>
    <xf numFmtId="1" fontId="0" fillId="2" borderId="26"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1" fontId="0" fillId="2" borderId="3" xfId="0" applyNumberFormat="1" applyFill="1" applyBorder="1" applyAlignment="1">
      <alignment horizontal="center" vertical="center"/>
    </xf>
    <xf numFmtId="1" fontId="0" fillId="2" borderId="16"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3"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3" fillId="3" borderId="30"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left" wrapText="1"/>
    </xf>
    <xf numFmtId="0" fontId="12" fillId="2" borderId="2" xfId="0" applyFont="1" applyFill="1" applyBorder="1" applyAlignment="1">
      <alignment horizontal="left" wrapText="1"/>
    </xf>
    <xf numFmtId="0" fontId="12" fillId="0" borderId="2" xfId="0" applyFont="1" applyFill="1" applyBorder="1" applyAlignment="1">
      <alignment horizontal="left" vertical="center" wrapText="1"/>
    </xf>
    <xf numFmtId="0" fontId="12" fillId="2" borderId="0" xfId="0" applyFont="1" applyFill="1" applyAlignment="1">
      <alignment horizontal="justify" vertical="top" wrapText="1"/>
    </xf>
    <xf numFmtId="0" fontId="13" fillId="0" borderId="2" xfId="0" applyFont="1" applyFill="1" applyBorder="1" applyAlignment="1">
      <alignment horizontal="left"/>
    </xf>
    <xf numFmtId="0" fontId="13" fillId="0" borderId="2" xfId="0" applyFont="1" applyFill="1" applyBorder="1" applyAlignment="1">
      <alignment horizontal="left" wrapText="1"/>
    </xf>
    <xf numFmtId="0" fontId="12" fillId="0" borderId="3" xfId="0" applyFont="1" applyFill="1" applyBorder="1" applyAlignment="1">
      <alignment horizontal="left" vertical="top" wrapText="1"/>
    </xf>
    <xf numFmtId="0" fontId="13" fillId="2" borderId="14" xfId="0" applyFont="1" applyFill="1" applyBorder="1" applyAlignment="1">
      <alignment horizontal="center" vertical="center"/>
    </xf>
    <xf numFmtId="0" fontId="12" fillId="2" borderId="3" xfId="0" applyFont="1" applyFill="1" applyBorder="1" applyAlignment="1">
      <alignment horizontal="center" vertical="center" wrapText="1"/>
    </xf>
    <xf numFmtId="0" fontId="13" fillId="3" borderId="28" xfId="0" applyFont="1" applyFill="1" applyBorder="1" applyAlignment="1">
      <alignment horizontal="center" wrapText="1"/>
    </xf>
    <xf numFmtId="0" fontId="13" fillId="3" borderId="37" xfId="0" applyFont="1" applyFill="1" applyBorder="1" applyAlignment="1">
      <alignment horizontal="center" wrapText="1"/>
    </xf>
    <xf numFmtId="0" fontId="13" fillId="3" borderId="39" xfId="0" applyFont="1" applyFill="1" applyBorder="1" applyAlignment="1">
      <alignment horizontal="center" wrapText="1"/>
    </xf>
    <xf numFmtId="0" fontId="13" fillId="3" borderId="40" xfId="0" applyFont="1" applyFill="1" applyBorder="1" applyAlignment="1">
      <alignment horizont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167" fontId="13" fillId="3" borderId="25" xfId="0" applyNumberFormat="1" applyFont="1" applyFill="1" applyBorder="1" applyAlignment="1">
      <alignment horizontal="center" vertical="center"/>
    </xf>
    <xf numFmtId="167" fontId="13" fillId="3" borderId="26" xfId="0" applyNumberFormat="1" applyFont="1" applyFill="1" applyBorder="1" applyAlignment="1">
      <alignment horizontal="center" vertical="center"/>
    </xf>
    <xf numFmtId="0" fontId="12" fillId="2" borderId="0" xfId="0" applyFont="1" applyFill="1" applyBorder="1" applyAlignment="1">
      <alignment horizontal="center"/>
    </xf>
    <xf numFmtId="0" fontId="12" fillId="2" borderId="0" xfId="0" applyFont="1" applyFill="1" applyAlignment="1">
      <alignment horizontal="center"/>
    </xf>
    <xf numFmtId="0" fontId="13" fillId="2" borderId="0" xfId="0" applyFont="1" applyFill="1" applyBorder="1" applyAlignment="1">
      <alignment horizontal="center" vertical="center"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31" xfId="0" applyFont="1" applyFill="1" applyBorder="1" applyAlignment="1">
      <alignment horizontal="center"/>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2" borderId="0" xfId="0" applyFont="1" applyFill="1" applyBorder="1" applyAlignment="1">
      <alignment horizontal="left"/>
    </xf>
    <xf numFmtId="0" fontId="13" fillId="3" borderId="1" xfId="0" applyFont="1" applyFill="1" applyBorder="1" applyAlignment="1">
      <alignment horizontal="center" vertical="center" wrapText="1"/>
    </xf>
    <xf numFmtId="168" fontId="0" fillId="2" borderId="30" xfId="1" applyNumberFormat="1" applyFont="1" applyFill="1" applyBorder="1" applyAlignment="1">
      <alignment horizontal="center" vertical="center"/>
    </xf>
    <xf numFmtId="168" fontId="0" fillId="2" borderId="9" xfId="1" applyNumberFormat="1" applyFont="1" applyFill="1" applyBorder="1" applyAlignment="1">
      <alignment horizontal="center" vertical="center"/>
    </xf>
    <xf numFmtId="168" fontId="0" fillId="2" borderId="10" xfId="1" applyNumberFormat="1"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7" fontId="0" fillId="0" borderId="2"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1" fillId="3" borderId="30"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3" fillId="2" borderId="33" xfId="0" applyFont="1" applyFill="1" applyBorder="1" applyAlignment="1">
      <alignment horizontal="center" vertical="center"/>
    </xf>
    <xf numFmtId="167" fontId="0" fillId="2" borderId="2" xfId="0" applyNumberFormat="1" applyFill="1" applyBorder="1" applyAlignment="1">
      <alignment horizontal="left" vertical="center" wrapText="1"/>
    </xf>
    <xf numFmtId="167" fontId="0" fillId="2" borderId="1" xfId="0" applyNumberFormat="1" applyFont="1" applyFill="1" applyBorder="1" applyAlignment="1">
      <alignment horizontal="left" vertical="center" wrapText="1"/>
    </xf>
    <xf numFmtId="167" fontId="0" fillId="0" borderId="3" xfId="0" applyNumberFormat="1" applyFont="1" applyFill="1" applyBorder="1" applyAlignment="1">
      <alignment horizontal="center" vertical="center" wrapText="1"/>
    </xf>
    <xf numFmtId="167" fontId="0" fillId="0" borderId="16" xfId="0" applyNumberFormat="1" applyFont="1" applyFill="1" applyBorder="1" applyAlignment="1">
      <alignment horizontal="center" vertical="center" wrapText="1"/>
    </xf>
    <xf numFmtId="0" fontId="0" fillId="2" borderId="0" xfId="0" applyFont="1" applyFill="1" applyBorder="1" applyAlignment="1">
      <alignment horizontal="center"/>
    </xf>
    <xf numFmtId="0" fontId="1" fillId="3" borderId="30"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0" fillId="2" borderId="3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3" fillId="3"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167" fontId="3" fillId="0" borderId="14"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7" fontId="0" fillId="0" borderId="2" xfId="0" applyNumberFormat="1" applyFont="1" applyFill="1" applyBorder="1" applyAlignment="1">
      <alignment horizontal="left" vertical="center" wrapText="1"/>
    </xf>
    <xf numFmtId="167" fontId="0" fillId="0" borderId="1" xfId="0" applyNumberFormat="1" applyFont="1" applyFill="1" applyBorder="1" applyAlignment="1">
      <alignment horizontal="left" vertic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167" fontId="13" fillId="3" borderId="25" xfId="0" applyNumberFormat="1" applyFont="1" applyFill="1" applyBorder="1" applyAlignment="1">
      <alignment horizontal="center" vertical="center" wrapText="1"/>
    </xf>
    <xf numFmtId="167" fontId="13" fillId="3" borderId="21" xfId="0" applyNumberFormat="1" applyFont="1" applyFill="1" applyBorder="1" applyAlignment="1">
      <alignment horizontal="center" vertical="center" wrapText="1"/>
    </xf>
    <xf numFmtId="167" fontId="13" fillId="3" borderId="26" xfId="0" applyNumberFormat="1" applyFont="1" applyFill="1" applyBorder="1" applyAlignment="1">
      <alignment horizontal="center" vertical="center" wrapText="1"/>
    </xf>
    <xf numFmtId="167" fontId="13" fillId="3" borderId="28" xfId="0" applyNumberFormat="1" applyFont="1" applyFill="1" applyBorder="1" applyAlignment="1">
      <alignment horizontal="center" vertical="center" wrapText="1"/>
    </xf>
    <xf numFmtId="167" fontId="13" fillId="3" borderId="29" xfId="0" applyNumberFormat="1" applyFont="1" applyFill="1" applyBorder="1" applyAlignment="1">
      <alignment horizontal="center" vertical="center" wrapText="1"/>
    </xf>
    <xf numFmtId="167" fontId="13" fillId="3" borderId="37" xfId="0" applyNumberFormat="1" applyFont="1" applyFill="1" applyBorder="1" applyAlignment="1">
      <alignment horizontal="center" vertical="center" wrapText="1"/>
    </xf>
    <xf numFmtId="167" fontId="13" fillId="3" borderId="39" xfId="0" applyNumberFormat="1" applyFont="1" applyFill="1" applyBorder="1" applyAlignment="1">
      <alignment horizontal="center" vertical="center" wrapText="1"/>
    </xf>
    <xf numFmtId="167" fontId="13" fillId="3" borderId="41" xfId="0" applyNumberFormat="1" applyFont="1" applyFill="1" applyBorder="1" applyAlignment="1">
      <alignment horizontal="center" vertical="center" wrapText="1"/>
    </xf>
    <xf numFmtId="167" fontId="13" fillId="3" borderId="40" xfId="0" applyNumberFormat="1" applyFont="1" applyFill="1" applyBorder="1" applyAlignment="1">
      <alignment horizontal="center" vertical="center" wrapText="1"/>
    </xf>
    <xf numFmtId="167" fontId="13" fillId="3" borderId="2" xfId="0" applyNumberFormat="1" applyFont="1" applyFill="1" applyBorder="1" applyAlignment="1">
      <alignment horizontal="center" vertical="center" wrapText="1"/>
    </xf>
    <xf numFmtId="167" fontId="13" fillId="3" borderId="1" xfId="0" applyNumberFormat="1"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167" fontId="13" fillId="3" borderId="3" xfId="0" applyNumberFormat="1" applyFont="1" applyFill="1" applyBorder="1" applyAlignment="1">
      <alignment horizontal="center" vertical="center" wrapText="1"/>
    </xf>
    <xf numFmtId="167" fontId="13" fillId="3" borderId="16"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3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13" fillId="2" borderId="18" xfId="0" applyFont="1" applyFill="1" applyBorder="1" applyAlignment="1">
      <alignment horizontal="justify" vertical="center" wrapText="1"/>
    </xf>
    <xf numFmtId="0" fontId="13" fillId="2" borderId="17" xfId="0" applyFont="1" applyFill="1" applyBorder="1" applyAlignment="1">
      <alignment horizontal="justify" vertical="center" wrapText="1"/>
    </xf>
    <xf numFmtId="0" fontId="13" fillId="2" borderId="32" xfId="0" applyFont="1" applyFill="1" applyBorder="1" applyAlignment="1">
      <alignment horizontal="justify" vertical="center" wrapText="1"/>
    </xf>
    <xf numFmtId="0" fontId="13" fillId="2" borderId="33"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13" fillId="2" borderId="34" xfId="0" applyFont="1" applyFill="1" applyBorder="1" applyAlignment="1">
      <alignment horizontal="justify" vertical="center" wrapText="1"/>
    </xf>
    <xf numFmtId="0" fontId="13" fillId="2" borderId="15"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2" fillId="2" borderId="0" xfId="0" applyFont="1" applyFill="1" applyAlignment="1">
      <alignment horizontal="left" vertical="top"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25"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2" fillId="2" borderId="24" xfId="0" applyFont="1" applyFill="1" applyBorder="1" applyAlignment="1">
      <alignment horizontal="center" vertical="center"/>
    </xf>
    <xf numFmtId="0" fontId="12" fillId="2" borderId="2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5"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167" fontId="12" fillId="3" borderId="28" xfId="0" applyNumberFormat="1" applyFont="1" applyFill="1" applyBorder="1" applyAlignment="1">
      <alignment horizontal="center" vertical="center"/>
    </xf>
    <xf numFmtId="167" fontId="12" fillId="3" borderId="29" xfId="0" applyNumberFormat="1" applyFont="1" applyFill="1" applyBorder="1" applyAlignment="1">
      <alignment horizontal="center" vertical="center"/>
    </xf>
    <xf numFmtId="167" fontId="12" fillId="3" borderId="37" xfId="0" applyNumberFormat="1" applyFont="1" applyFill="1" applyBorder="1" applyAlignment="1">
      <alignment horizontal="center" vertical="center"/>
    </xf>
    <xf numFmtId="167" fontId="12" fillId="3" borderId="42" xfId="0" applyNumberFormat="1" applyFont="1" applyFill="1" applyBorder="1" applyAlignment="1">
      <alignment horizontal="center" vertical="center"/>
    </xf>
    <xf numFmtId="167" fontId="12" fillId="3" borderId="0"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167" fontId="12" fillId="3" borderId="43" xfId="0" applyNumberFormat="1" applyFont="1" applyFill="1" applyBorder="1" applyAlignment="1">
      <alignment horizontal="center" vertical="center"/>
    </xf>
    <xf numFmtId="167" fontId="12" fillId="3" borderId="12" xfId="0" applyNumberFormat="1" applyFont="1" applyFill="1" applyBorder="1" applyAlignment="1">
      <alignment horizontal="center" vertical="center"/>
    </xf>
    <xf numFmtId="167" fontId="12" fillId="3" borderId="13" xfId="0" applyNumberFormat="1" applyFont="1" applyFill="1" applyBorder="1" applyAlignment="1">
      <alignment horizontal="center" vertical="center"/>
    </xf>
    <xf numFmtId="0" fontId="9" fillId="2" borderId="2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13" fillId="2" borderId="35" xfId="0" applyFont="1" applyFill="1" applyBorder="1" applyAlignment="1">
      <alignment horizontal="center" vertical="center"/>
    </xf>
    <xf numFmtId="0" fontId="13" fillId="2" borderId="21"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6"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3" xfId="0" applyFont="1" applyFill="1" applyBorder="1" applyAlignment="1">
      <alignment horizontal="left" vertical="center"/>
    </xf>
    <xf numFmtId="0" fontId="13" fillId="3" borderId="35"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6" xfId="0" applyFont="1" applyFill="1" applyBorder="1" applyAlignment="1">
      <alignment horizontal="center" vertical="center"/>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2" xfId="0" applyFont="1" applyFill="1" applyBorder="1" applyAlignment="1">
      <alignment horizontal="left" wrapText="1"/>
    </xf>
    <xf numFmtId="0" fontId="10"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3" fillId="3" borderId="19" xfId="0" applyFont="1" applyFill="1" applyBorder="1" applyAlignment="1">
      <alignment horizontal="center" wrapText="1"/>
    </xf>
    <xf numFmtId="0" fontId="13" fillId="3" borderId="20" xfId="0" applyFont="1" applyFill="1" applyBorder="1" applyAlignment="1">
      <alignment horizontal="center" wrapText="1"/>
    </xf>
    <xf numFmtId="0" fontId="13" fillId="3" borderId="31" xfId="0" applyFont="1" applyFill="1" applyBorder="1" applyAlignment="1">
      <alignment horizontal="center" wrapText="1"/>
    </xf>
    <xf numFmtId="0" fontId="13" fillId="0" borderId="2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3" xfId="0" applyFont="1" applyBorder="1" applyAlignment="1">
      <alignment horizontal="left" vertical="center" wrapText="1"/>
    </xf>
    <xf numFmtId="0" fontId="13" fillId="0" borderId="25"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9" fillId="0" borderId="2"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3" fillId="3" borderId="23"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44" xfId="0" applyFont="1" applyFill="1" applyBorder="1" applyAlignment="1">
      <alignment horizontal="center"/>
    </xf>
    <xf numFmtId="0" fontId="13" fillId="3" borderId="45" xfId="0" applyFont="1" applyFill="1" applyBorder="1" applyAlignment="1">
      <alignment horizontal="center"/>
    </xf>
    <xf numFmtId="0" fontId="13" fillId="3" borderId="46" xfId="0" applyFont="1" applyFill="1" applyBorder="1" applyAlignment="1">
      <alignment horizontal="center"/>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8" xfId="0" applyFont="1" applyBorder="1" applyAlignment="1">
      <alignment horizontal="left" vertical="center" wrapText="1"/>
    </xf>
    <xf numFmtId="0" fontId="12" fillId="0" borderId="51" xfId="0" applyFont="1" applyBorder="1" applyAlignment="1">
      <alignment horizontal="left" vertical="center" wrapText="1"/>
    </xf>
    <xf numFmtId="0" fontId="12" fillId="0" borderId="3" xfId="0" applyFont="1" applyBorder="1" applyAlignment="1">
      <alignment horizontal="justify" vertical="center" wrapText="1"/>
    </xf>
    <xf numFmtId="0" fontId="9" fillId="0" borderId="2" xfId="0" applyFont="1" applyBorder="1" applyAlignment="1">
      <alignment vertical="center" wrapText="1"/>
    </xf>
    <xf numFmtId="0" fontId="12" fillId="0" borderId="53" xfId="0" applyFont="1" applyBorder="1" applyAlignment="1">
      <alignment horizontal="justify" vertical="center" wrapText="1"/>
    </xf>
    <xf numFmtId="0" fontId="12" fillId="0" borderId="54"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9" fillId="0" borderId="48" xfId="0" applyFont="1" applyBorder="1" applyAlignment="1">
      <alignment horizontal="left" vertical="center" wrapText="1"/>
    </xf>
    <xf numFmtId="0" fontId="13" fillId="2" borderId="33" xfId="0" applyFont="1" applyFill="1" applyBorder="1" applyAlignment="1">
      <alignment horizontal="left" vertical="center" wrapText="1"/>
    </xf>
    <xf numFmtId="0" fontId="13" fillId="2" borderId="0" xfId="0" applyFont="1" applyFill="1" applyBorder="1" applyAlignment="1">
      <alignment horizontal="left" vertical="center" wrapText="1"/>
    </xf>
    <xf numFmtId="3" fontId="12" fillId="2" borderId="1"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0" fontId="13" fillId="2" borderId="14" xfId="0" applyFont="1" applyFill="1" applyBorder="1" applyAlignment="1">
      <alignment horizontal="center"/>
    </xf>
    <xf numFmtId="0" fontId="13" fillId="2" borderId="3" xfId="0" applyFont="1" applyFill="1" applyBorder="1" applyAlignment="1">
      <alignment horizontal="center"/>
    </xf>
    <xf numFmtId="0" fontId="13" fillId="3" borderId="3" xfId="0" applyFont="1" applyFill="1" applyBorder="1" applyAlignment="1">
      <alignment horizontal="center"/>
    </xf>
  </cellXfs>
  <cellStyles count="3">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s\Downloads\Cuadros%20Experiencia%20Proponentes%20UT%20RSCO-RSES%20Abr&#18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XP PROPONENTE VENTA"/>
      <sheetName val="EXP PROPONENTE INSTALACIÓN"/>
    </sheetNames>
    <sheetDataSet>
      <sheetData sheetId="0">
        <row r="10">
          <cell r="B10" t="str">
            <v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2:K21"/>
  <sheetViews>
    <sheetView zoomScale="80" zoomScaleNormal="80" workbookViewId="0">
      <selection activeCell="F18" sqref="F18:G18"/>
    </sheetView>
  </sheetViews>
  <sheetFormatPr baseColWidth="10" defaultColWidth="11.42578125" defaultRowHeight="15" x14ac:dyDescent="0.25"/>
  <cols>
    <col min="1" max="1" width="11.42578125" style="9"/>
    <col min="2" max="2" width="7.5703125" style="9" customWidth="1"/>
    <col min="3" max="3" width="19.85546875" style="9" customWidth="1"/>
    <col min="4" max="4" width="26.140625" style="9" customWidth="1"/>
    <col min="5" max="5" width="20.5703125" style="9" customWidth="1"/>
    <col min="6" max="16384" width="11.42578125" style="9"/>
  </cols>
  <sheetData>
    <row r="2" spans="2:11" x14ac:dyDescent="0.25">
      <c r="B2" s="221" t="s">
        <v>296</v>
      </c>
      <c r="C2" s="221"/>
      <c r="D2" s="221"/>
      <c r="E2" s="221"/>
      <c r="F2" s="221"/>
      <c r="G2" s="221"/>
      <c r="H2" s="46"/>
      <c r="I2" s="46"/>
      <c r="J2" s="46"/>
      <c r="K2" s="46"/>
    </row>
    <row r="3" spans="2:11" ht="14.45" x14ac:dyDescent="0.3">
      <c r="B3" s="221" t="s">
        <v>298</v>
      </c>
      <c r="C3" s="221"/>
      <c r="D3" s="221"/>
      <c r="E3" s="221"/>
      <c r="F3" s="221"/>
      <c r="G3" s="221"/>
      <c r="H3" s="46"/>
      <c r="I3" s="46"/>
      <c r="J3" s="46"/>
      <c r="K3" s="46"/>
    </row>
    <row r="4" spans="2:11" ht="14.45" x14ac:dyDescent="0.3">
      <c r="B4" s="18"/>
      <c r="C4" s="18"/>
      <c r="D4" s="18"/>
      <c r="E4" s="18"/>
      <c r="F4" s="18"/>
      <c r="G4" s="18"/>
      <c r="H4" s="18"/>
      <c r="I4" s="18"/>
      <c r="J4" s="18"/>
      <c r="K4" s="18"/>
    </row>
    <row r="5" spans="2:11" thickBot="1" x14ac:dyDescent="0.35"/>
    <row r="6" spans="2:11" ht="14.45" x14ac:dyDescent="0.3">
      <c r="B6" s="223" t="s">
        <v>23</v>
      </c>
      <c r="C6" s="224"/>
      <c r="D6" s="224"/>
      <c r="E6" s="224"/>
      <c r="F6" s="224"/>
      <c r="G6" s="225"/>
    </row>
    <row r="7" spans="2:11" ht="32.25" customHeight="1" x14ac:dyDescent="0.25">
      <c r="B7" s="10" t="s">
        <v>163</v>
      </c>
      <c r="C7" s="226" t="s">
        <v>24</v>
      </c>
      <c r="D7" s="226"/>
      <c r="E7" s="226"/>
      <c r="F7" s="218" t="str">
        <f>'HABILITANTES TÉCNICOS'!$L$13</f>
        <v>UT RSCO - RSES - TDT2</v>
      </c>
      <c r="G7" s="219"/>
    </row>
    <row r="8" spans="2:11" x14ac:dyDescent="0.25">
      <c r="B8" s="11">
        <v>1</v>
      </c>
      <c r="C8" s="227" t="s">
        <v>185</v>
      </c>
      <c r="D8" s="228"/>
      <c r="E8" s="228"/>
      <c r="F8" s="229" t="s">
        <v>4</v>
      </c>
      <c r="G8" s="230"/>
    </row>
    <row r="9" spans="2:11" ht="15.75" thickBot="1" x14ac:dyDescent="0.3">
      <c r="B9" s="12">
        <v>2</v>
      </c>
      <c r="C9" s="233" t="s">
        <v>26</v>
      </c>
      <c r="D9" s="233"/>
      <c r="E9" s="233"/>
      <c r="F9" s="231" t="s">
        <v>4</v>
      </c>
      <c r="G9" s="232"/>
    </row>
    <row r="10" spans="2:11" thickBot="1" x14ac:dyDescent="0.35"/>
    <row r="11" spans="2:11" ht="21.75" customHeight="1" x14ac:dyDescent="0.3">
      <c r="B11" s="223" t="s">
        <v>19</v>
      </c>
      <c r="C11" s="224"/>
      <c r="D11" s="224"/>
      <c r="E11" s="224"/>
      <c r="F11" s="224"/>
      <c r="G11" s="225"/>
    </row>
    <row r="12" spans="2:11" ht="32.25" customHeight="1" x14ac:dyDescent="0.25">
      <c r="B12" s="13" t="s">
        <v>163</v>
      </c>
      <c r="C12" s="236" t="s">
        <v>9</v>
      </c>
      <c r="D12" s="236"/>
      <c r="E12" s="14" t="s">
        <v>8</v>
      </c>
      <c r="F12" s="218" t="str">
        <f>'HABILITANTES TÉCNICOS'!$L$13</f>
        <v>UT RSCO - RSES - TDT2</v>
      </c>
      <c r="G12" s="219"/>
    </row>
    <row r="13" spans="2:11" ht="33.75" customHeight="1" x14ac:dyDescent="0.3">
      <c r="B13" s="15">
        <v>1</v>
      </c>
      <c r="C13" s="220" t="s">
        <v>158</v>
      </c>
      <c r="D13" s="220"/>
      <c r="E13" s="5" t="s">
        <v>144</v>
      </c>
      <c r="F13" s="215">
        <f>'FACTORES PONDERABLES'!H6</f>
        <v>160</v>
      </c>
      <c r="G13" s="216"/>
    </row>
    <row r="14" spans="2:11" ht="14.45" x14ac:dyDescent="0.3">
      <c r="B14" s="15">
        <v>2</v>
      </c>
      <c r="C14" s="220" t="s">
        <v>145</v>
      </c>
      <c r="D14" s="220"/>
      <c r="E14" s="5" t="s">
        <v>301</v>
      </c>
      <c r="F14" s="234">
        <f>'FACTORES PONDERABLES'!H17</f>
        <v>165</v>
      </c>
      <c r="G14" s="235"/>
    </row>
    <row r="15" spans="2:11" x14ac:dyDescent="0.25">
      <c r="B15" s="15">
        <v>3</v>
      </c>
      <c r="C15" s="220" t="s">
        <v>302</v>
      </c>
      <c r="D15" s="220"/>
      <c r="E15" s="5" t="s">
        <v>157</v>
      </c>
      <c r="F15" s="234">
        <f>'FACTORES PONDERABLES'!H26</f>
        <v>200</v>
      </c>
      <c r="G15" s="235"/>
    </row>
    <row r="16" spans="2:11" ht="14.45" x14ac:dyDescent="0.3">
      <c r="B16" s="15">
        <v>4</v>
      </c>
      <c r="C16" s="52" t="s">
        <v>21</v>
      </c>
      <c r="D16" s="52"/>
      <c r="E16" s="16" t="s">
        <v>10</v>
      </c>
      <c r="F16" s="215">
        <f>'FACTORES PONDERABLES'!H29</f>
        <v>100</v>
      </c>
      <c r="G16" s="216"/>
    </row>
    <row r="17" spans="2:7" x14ac:dyDescent="0.25">
      <c r="B17" s="15">
        <v>5</v>
      </c>
      <c r="C17" s="52" t="s">
        <v>25</v>
      </c>
      <c r="D17" s="52"/>
      <c r="E17" s="16" t="s">
        <v>275</v>
      </c>
      <c r="F17" s="217">
        <f>'FACTORES PONDERABLES'!H37</f>
        <v>250</v>
      </c>
      <c r="G17" s="216"/>
    </row>
    <row r="18" spans="2:7" ht="30" customHeight="1" thickBot="1" x14ac:dyDescent="0.35">
      <c r="B18" s="237" t="s">
        <v>22</v>
      </c>
      <c r="C18" s="238"/>
      <c r="D18" s="238"/>
      <c r="E18" s="17" t="s">
        <v>303</v>
      </c>
      <c r="F18" s="239">
        <f>F17+F16+F15+F14+F13</f>
        <v>875</v>
      </c>
      <c r="G18" s="240"/>
    </row>
    <row r="21" spans="2:7" ht="15.6" x14ac:dyDescent="0.3">
      <c r="B21" s="222"/>
      <c r="C21" s="222"/>
      <c r="D21" s="222"/>
      <c r="E21" s="222"/>
      <c r="F21" s="222"/>
    </row>
  </sheetData>
  <mergeCells count="23">
    <mergeCell ref="B2:G2"/>
    <mergeCell ref="B3:G3"/>
    <mergeCell ref="B21:F21"/>
    <mergeCell ref="B6:G6"/>
    <mergeCell ref="C7:E7"/>
    <mergeCell ref="F7:G7"/>
    <mergeCell ref="C8:E8"/>
    <mergeCell ref="F8:G8"/>
    <mergeCell ref="F9:G9"/>
    <mergeCell ref="C9:E9"/>
    <mergeCell ref="F14:G14"/>
    <mergeCell ref="F15:G15"/>
    <mergeCell ref="B11:G11"/>
    <mergeCell ref="C12:D12"/>
    <mergeCell ref="B18:D18"/>
    <mergeCell ref="F18:G18"/>
    <mergeCell ref="F16:G16"/>
    <mergeCell ref="F17:G17"/>
    <mergeCell ref="F12:G12"/>
    <mergeCell ref="C14:D14"/>
    <mergeCell ref="C15:D15"/>
    <mergeCell ref="F13:G13"/>
    <mergeCell ref="C13:D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G23"/>
  <sheetViews>
    <sheetView topLeftCell="A4" zoomScale="80" zoomScaleNormal="80" workbookViewId="0"/>
  </sheetViews>
  <sheetFormatPr baseColWidth="10" defaultColWidth="11.42578125" defaultRowHeight="12.75" x14ac:dyDescent="0.2"/>
  <cols>
    <col min="1" max="2" width="11.42578125" style="89"/>
    <col min="3" max="3" width="30.28515625" style="98" customWidth="1"/>
    <col min="4" max="4" width="52.5703125" style="89" customWidth="1"/>
    <col min="5" max="5" width="12.42578125" style="121" customWidth="1"/>
    <col min="6" max="6" width="11.42578125" style="121"/>
    <col min="7" max="7" width="15.5703125" style="121" customWidth="1"/>
    <col min="8" max="16384" width="11.42578125" style="89"/>
  </cols>
  <sheetData>
    <row r="1" spans="2:7" ht="13.9" thickBot="1" x14ac:dyDescent="0.3"/>
    <row r="2" spans="2:7" ht="15" customHeight="1" x14ac:dyDescent="0.2">
      <c r="B2" s="390" t="s">
        <v>594</v>
      </c>
      <c r="C2" s="391"/>
      <c r="D2" s="391"/>
      <c r="E2" s="391"/>
      <c r="F2" s="391"/>
      <c r="G2" s="392"/>
    </row>
    <row r="3" spans="2:7" ht="15" customHeight="1" x14ac:dyDescent="0.2">
      <c r="B3" s="393"/>
      <c r="C3" s="394"/>
      <c r="D3" s="394"/>
      <c r="E3" s="394"/>
      <c r="F3" s="394"/>
      <c r="G3" s="395"/>
    </row>
    <row r="4" spans="2:7" ht="27.75" customHeight="1" thickBot="1" x14ac:dyDescent="0.25">
      <c r="B4" s="396"/>
      <c r="C4" s="397"/>
      <c r="D4" s="397"/>
      <c r="E4" s="397"/>
      <c r="F4" s="397"/>
      <c r="G4" s="398"/>
    </row>
    <row r="6" spans="2:7" ht="13.9" thickBot="1" x14ac:dyDescent="0.3"/>
    <row r="7" spans="2:7" x14ac:dyDescent="0.2">
      <c r="B7" s="382" t="s">
        <v>168</v>
      </c>
      <c r="C7" s="383"/>
      <c r="D7" s="383"/>
      <c r="E7" s="383"/>
      <c r="F7" s="383"/>
      <c r="G7" s="384"/>
    </row>
    <row r="8" spans="2:7" ht="13.15" x14ac:dyDescent="0.25">
      <c r="B8" s="387" t="s">
        <v>209</v>
      </c>
      <c r="C8" s="388"/>
      <c r="D8" s="388"/>
      <c r="E8" s="388"/>
      <c r="F8" s="388"/>
      <c r="G8" s="389"/>
    </row>
    <row r="9" spans="2:7" ht="13.15" x14ac:dyDescent="0.25">
      <c r="B9" s="259" t="s">
        <v>210</v>
      </c>
      <c r="C9" s="385"/>
      <c r="D9" s="385"/>
      <c r="E9" s="385" t="s">
        <v>618</v>
      </c>
      <c r="F9" s="385"/>
      <c r="G9" s="386"/>
    </row>
    <row r="10" spans="2:7" ht="25.5" x14ac:dyDescent="0.2">
      <c r="B10" s="78" t="s">
        <v>163</v>
      </c>
      <c r="C10" s="79" t="s">
        <v>0</v>
      </c>
      <c r="D10" s="79" t="s">
        <v>167</v>
      </c>
      <c r="E10" s="116" t="s">
        <v>4</v>
      </c>
      <c r="F10" s="116" t="s">
        <v>5</v>
      </c>
      <c r="G10" s="117" t="s">
        <v>2</v>
      </c>
    </row>
    <row r="11" spans="2:7" x14ac:dyDescent="0.2">
      <c r="B11" s="54">
        <v>1</v>
      </c>
      <c r="C11" s="55" t="s">
        <v>65</v>
      </c>
      <c r="D11" s="57" t="s">
        <v>452</v>
      </c>
      <c r="E11" s="378" t="s">
        <v>118</v>
      </c>
      <c r="F11" s="378"/>
      <c r="G11" s="379"/>
    </row>
    <row r="12" spans="2:7" x14ac:dyDescent="0.2">
      <c r="B12" s="54">
        <v>2</v>
      </c>
      <c r="C12" s="55" t="s">
        <v>72</v>
      </c>
      <c r="D12" s="57" t="s">
        <v>433</v>
      </c>
      <c r="E12" s="378"/>
      <c r="F12" s="378"/>
      <c r="G12" s="379"/>
    </row>
    <row r="13" spans="2:7" x14ac:dyDescent="0.2">
      <c r="B13" s="54">
        <v>3</v>
      </c>
      <c r="C13" s="55" t="s">
        <v>66</v>
      </c>
      <c r="D13" s="57" t="s">
        <v>434</v>
      </c>
      <c r="E13" s="378"/>
      <c r="F13" s="378"/>
      <c r="G13" s="379"/>
    </row>
    <row r="14" spans="2:7" x14ac:dyDescent="0.2">
      <c r="B14" s="54">
        <v>4</v>
      </c>
      <c r="C14" s="55" t="s">
        <v>73</v>
      </c>
      <c r="D14" s="57" t="s">
        <v>453</v>
      </c>
      <c r="E14" s="378"/>
      <c r="F14" s="378"/>
      <c r="G14" s="379"/>
    </row>
    <row r="15" spans="2:7" x14ac:dyDescent="0.2">
      <c r="B15" s="54">
        <v>5</v>
      </c>
      <c r="C15" s="55" t="s">
        <v>74</v>
      </c>
      <c r="D15" s="57" t="s">
        <v>454</v>
      </c>
      <c r="E15" s="378"/>
      <c r="F15" s="378"/>
      <c r="G15" s="379"/>
    </row>
    <row r="16" spans="2:7" ht="25.5" x14ac:dyDescent="0.2">
      <c r="B16" s="54">
        <v>6</v>
      </c>
      <c r="C16" s="55" t="s">
        <v>67</v>
      </c>
      <c r="D16" s="57" t="s">
        <v>435</v>
      </c>
      <c r="E16" s="378"/>
      <c r="F16" s="378"/>
      <c r="G16" s="379"/>
    </row>
    <row r="17" spans="2:7" x14ac:dyDescent="0.2">
      <c r="B17" s="54">
        <v>7</v>
      </c>
      <c r="C17" s="55" t="s">
        <v>68</v>
      </c>
      <c r="D17" s="57" t="s">
        <v>436</v>
      </c>
      <c r="E17" s="378"/>
      <c r="F17" s="378"/>
      <c r="G17" s="379"/>
    </row>
    <row r="18" spans="2:7" ht="58.15" customHeight="1" x14ac:dyDescent="0.2">
      <c r="B18" s="54">
        <v>8</v>
      </c>
      <c r="C18" s="55" t="s">
        <v>69</v>
      </c>
      <c r="D18" s="57" t="s">
        <v>455</v>
      </c>
      <c r="E18" s="378"/>
      <c r="F18" s="378"/>
      <c r="G18" s="379"/>
    </row>
    <row r="19" spans="2:7" x14ac:dyDescent="0.2">
      <c r="B19" s="349">
        <v>9</v>
      </c>
      <c r="C19" s="350" t="s">
        <v>75</v>
      </c>
      <c r="D19" s="210" t="s">
        <v>456</v>
      </c>
      <c r="E19" s="378"/>
      <c r="F19" s="378"/>
      <c r="G19" s="379"/>
    </row>
    <row r="20" spans="2:7" x14ac:dyDescent="0.2">
      <c r="B20" s="349"/>
      <c r="C20" s="350"/>
      <c r="D20" s="211" t="s">
        <v>457</v>
      </c>
      <c r="E20" s="378"/>
      <c r="F20" s="378"/>
      <c r="G20" s="379"/>
    </row>
    <row r="21" spans="2:7" x14ac:dyDescent="0.2">
      <c r="B21" s="349"/>
      <c r="C21" s="350"/>
      <c r="D21" s="211" t="s">
        <v>458</v>
      </c>
      <c r="E21" s="378"/>
      <c r="F21" s="378"/>
      <c r="G21" s="379"/>
    </row>
    <row r="22" spans="2:7" x14ac:dyDescent="0.2">
      <c r="B22" s="349"/>
      <c r="C22" s="350"/>
      <c r="D22" s="212" t="s">
        <v>459</v>
      </c>
      <c r="E22" s="378"/>
      <c r="F22" s="378"/>
      <c r="G22" s="379"/>
    </row>
    <row r="23" spans="2:7" ht="54.75" customHeight="1" thickBot="1" x14ac:dyDescent="0.25">
      <c r="B23" s="62">
        <v>10</v>
      </c>
      <c r="C23" s="63" t="s">
        <v>460</v>
      </c>
      <c r="D23" s="59" t="s">
        <v>461</v>
      </c>
      <c r="E23" s="380"/>
      <c r="F23" s="380"/>
      <c r="G23" s="381"/>
    </row>
  </sheetData>
  <mergeCells count="8">
    <mergeCell ref="E11:G23"/>
    <mergeCell ref="B19:B22"/>
    <mergeCell ref="C19:C22"/>
    <mergeCell ref="B2:G4"/>
    <mergeCell ref="B7:G7"/>
    <mergeCell ref="B8:G8"/>
    <mergeCell ref="B9:D9"/>
    <mergeCell ref="E9:G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G14"/>
  <sheetViews>
    <sheetView zoomScale="80" zoomScaleNormal="80" workbookViewId="0"/>
  </sheetViews>
  <sheetFormatPr baseColWidth="10" defaultColWidth="11.42578125" defaultRowHeight="12.75" x14ac:dyDescent="0.2"/>
  <cols>
    <col min="1" max="2" width="11.42578125" style="89"/>
    <col min="3" max="3" width="34.85546875" style="89" customWidth="1"/>
    <col min="4" max="4" width="50.7109375" style="89" customWidth="1"/>
    <col min="5" max="5" width="11.42578125" style="99"/>
    <col min="6" max="6" width="12.7109375" style="99" customWidth="1"/>
    <col min="7" max="7" width="14.140625" style="99" customWidth="1"/>
    <col min="8" max="16384" width="11.42578125" style="89"/>
  </cols>
  <sheetData>
    <row r="1" spans="2:7" ht="13.9" thickBot="1" x14ac:dyDescent="0.3"/>
    <row r="2" spans="2:7" ht="15" customHeight="1" x14ac:dyDescent="0.2">
      <c r="B2" s="368" t="s">
        <v>594</v>
      </c>
      <c r="C2" s="369"/>
      <c r="D2" s="369"/>
      <c r="E2" s="369"/>
      <c r="F2" s="369"/>
      <c r="G2" s="370"/>
    </row>
    <row r="3" spans="2:7" ht="15" customHeight="1" x14ac:dyDescent="0.2">
      <c r="B3" s="371"/>
      <c r="C3" s="279"/>
      <c r="D3" s="279"/>
      <c r="E3" s="279"/>
      <c r="F3" s="279"/>
      <c r="G3" s="372"/>
    </row>
    <row r="4" spans="2:7" ht="15.75" customHeight="1" thickBot="1" x14ac:dyDescent="0.25">
      <c r="B4" s="373"/>
      <c r="C4" s="374"/>
      <c r="D4" s="374"/>
      <c r="E4" s="374"/>
      <c r="F4" s="374"/>
      <c r="G4" s="375"/>
    </row>
    <row r="5" spans="2:7" ht="15.75" customHeight="1" x14ac:dyDescent="0.25">
      <c r="B5" s="90"/>
      <c r="C5" s="90"/>
      <c r="D5" s="90"/>
    </row>
    <row r="6" spans="2:7" ht="13.9" thickBot="1" x14ac:dyDescent="0.3"/>
    <row r="7" spans="2:7" x14ac:dyDescent="0.2">
      <c r="B7" s="382" t="s">
        <v>168</v>
      </c>
      <c r="C7" s="383"/>
      <c r="D7" s="383"/>
      <c r="E7" s="383"/>
      <c r="F7" s="383"/>
      <c r="G7" s="384"/>
    </row>
    <row r="8" spans="2:7" ht="13.15" x14ac:dyDescent="0.25">
      <c r="B8" s="387" t="s">
        <v>77</v>
      </c>
      <c r="C8" s="388"/>
      <c r="D8" s="388"/>
      <c r="E8" s="388"/>
      <c r="F8" s="388"/>
      <c r="G8" s="389"/>
    </row>
    <row r="9" spans="2:7" ht="13.15" x14ac:dyDescent="0.25">
      <c r="B9" s="259" t="s">
        <v>212</v>
      </c>
      <c r="C9" s="385"/>
      <c r="D9" s="385"/>
      <c r="E9" s="385" t="s">
        <v>618</v>
      </c>
      <c r="F9" s="385"/>
      <c r="G9" s="386"/>
    </row>
    <row r="10" spans="2:7" x14ac:dyDescent="0.2">
      <c r="B10" s="78" t="s">
        <v>163</v>
      </c>
      <c r="C10" s="79" t="s">
        <v>0</v>
      </c>
      <c r="D10" s="79" t="s">
        <v>167</v>
      </c>
      <c r="E10" s="79" t="s">
        <v>4</v>
      </c>
      <c r="F10" s="79" t="s">
        <v>5</v>
      </c>
      <c r="G10" s="100" t="s">
        <v>2</v>
      </c>
    </row>
    <row r="11" spans="2:7" x14ac:dyDescent="0.2">
      <c r="B11" s="54">
        <v>1</v>
      </c>
      <c r="C11" s="55" t="s">
        <v>76</v>
      </c>
      <c r="D11" s="57" t="s">
        <v>452</v>
      </c>
      <c r="E11" s="378" t="s">
        <v>118</v>
      </c>
      <c r="F11" s="378"/>
      <c r="G11" s="379"/>
    </row>
    <row r="12" spans="2:7" ht="53.45" customHeight="1" x14ac:dyDescent="0.2">
      <c r="B12" s="54">
        <v>2</v>
      </c>
      <c r="C12" s="206" t="s">
        <v>462</v>
      </c>
      <c r="D12" s="57" t="s">
        <v>463</v>
      </c>
      <c r="E12" s="378"/>
      <c r="F12" s="378"/>
      <c r="G12" s="379"/>
    </row>
    <row r="13" spans="2:7" ht="53.45" customHeight="1" x14ac:dyDescent="0.2">
      <c r="B13" s="54">
        <v>3</v>
      </c>
      <c r="C13" s="206" t="s">
        <v>464</v>
      </c>
      <c r="D13" s="57" t="s">
        <v>465</v>
      </c>
      <c r="E13" s="378"/>
      <c r="F13" s="378"/>
      <c r="G13" s="379"/>
    </row>
    <row r="14" spans="2:7" ht="53.45" customHeight="1" thickBot="1" x14ac:dyDescent="0.25">
      <c r="B14" s="62">
        <v>4</v>
      </c>
      <c r="C14" s="207" t="s">
        <v>466</v>
      </c>
      <c r="D14" s="59" t="s">
        <v>467</v>
      </c>
      <c r="E14" s="380"/>
      <c r="F14" s="380"/>
      <c r="G14" s="381"/>
    </row>
  </sheetData>
  <mergeCells count="6">
    <mergeCell ref="E11:G14"/>
    <mergeCell ref="B2:G4"/>
    <mergeCell ref="B7:G7"/>
    <mergeCell ref="B9:D9"/>
    <mergeCell ref="B8:G8"/>
    <mergeCell ref="E9:G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G33"/>
  <sheetViews>
    <sheetView topLeftCell="A10" zoomScale="90" zoomScaleNormal="90" workbookViewId="0"/>
  </sheetViews>
  <sheetFormatPr baseColWidth="10" defaultColWidth="11.42578125" defaultRowHeight="12.75" x14ac:dyDescent="0.2"/>
  <cols>
    <col min="1" max="1" width="11.42578125" style="89"/>
    <col min="2" max="2" width="11.42578125" style="98"/>
    <col min="3" max="3" width="31.28515625" style="98" customWidth="1"/>
    <col min="4" max="4" width="59.7109375" style="89" customWidth="1"/>
    <col min="5" max="5" width="13.5703125" style="115" customWidth="1"/>
    <col min="6" max="6" width="13.85546875" style="115" customWidth="1"/>
    <col min="7" max="7" width="14.42578125" style="115" customWidth="1"/>
    <col min="8" max="16384" width="11.42578125" style="89"/>
  </cols>
  <sheetData>
    <row r="1" spans="2:7" ht="13.9" thickBot="1" x14ac:dyDescent="0.3"/>
    <row r="2" spans="2:7" ht="15" customHeight="1" x14ac:dyDescent="0.2">
      <c r="B2" s="390" t="s">
        <v>594</v>
      </c>
      <c r="C2" s="391"/>
      <c r="D2" s="391"/>
      <c r="E2" s="391"/>
      <c r="F2" s="391"/>
      <c r="G2" s="392"/>
    </row>
    <row r="3" spans="2:7" ht="15" customHeight="1" x14ac:dyDescent="0.2">
      <c r="B3" s="393"/>
      <c r="C3" s="394"/>
      <c r="D3" s="394"/>
      <c r="E3" s="394"/>
      <c r="F3" s="394"/>
      <c r="G3" s="395"/>
    </row>
    <row r="4" spans="2:7" ht="19.149999999999999" customHeight="1" thickBot="1" x14ac:dyDescent="0.25">
      <c r="B4" s="396"/>
      <c r="C4" s="397"/>
      <c r="D4" s="397"/>
      <c r="E4" s="397"/>
      <c r="F4" s="397"/>
      <c r="G4" s="398"/>
    </row>
    <row r="5" spans="2:7" ht="13.9" customHeight="1" x14ac:dyDescent="0.25">
      <c r="B5" s="119"/>
      <c r="C5" s="119"/>
      <c r="D5" s="119"/>
      <c r="E5" s="119"/>
      <c r="F5" s="119"/>
      <c r="G5" s="119"/>
    </row>
    <row r="7" spans="2:7" x14ac:dyDescent="0.2">
      <c r="B7" s="387" t="s">
        <v>168</v>
      </c>
      <c r="C7" s="388"/>
      <c r="D7" s="388"/>
      <c r="E7" s="388"/>
      <c r="F7" s="388"/>
      <c r="G7" s="389"/>
    </row>
    <row r="8" spans="2:7" ht="13.15" x14ac:dyDescent="0.25">
      <c r="B8" s="387" t="s">
        <v>468</v>
      </c>
      <c r="C8" s="388"/>
      <c r="D8" s="388"/>
      <c r="E8" s="388"/>
      <c r="F8" s="388"/>
      <c r="G8" s="389"/>
    </row>
    <row r="9" spans="2:7" ht="15.6" customHeight="1" x14ac:dyDescent="0.25">
      <c r="B9" s="259" t="s">
        <v>480</v>
      </c>
      <c r="C9" s="385"/>
      <c r="D9" s="385"/>
      <c r="E9" s="347" t="s">
        <v>610</v>
      </c>
      <c r="F9" s="347"/>
      <c r="G9" s="348"/>
    </row>
    <row r="10" spans="2:7" ht="15.6" customHeight="1" x14ac:dyDescent="0.25">
      <c r="B10" s="259" t="s">
        <v>481</v>
      </c>
      <c r="C10" s="385"/>
      <c r="D10" s="385"/>
      <c r="E10" s="347" t="s">
        <v>619</v>
      </c>
      <c r="F10" s="347"/>
      <c r="G10" s="348"/>
    </row>
    <row r="11" spans="2:7" ht="15.6" customHeight="1" x14ac:dyDescent="0.2">
      <c r="B11" s="259" t="s">
        <v>482</v>
      </c>
      <c r="C11" s="385"/>
      <c r="D11" s="385"/>
      <c r="E11" s="347" t="s">
        <v>620</v>
      </c>
      <c r="F11" s="347"/>
      <c r="G11" s="348"/>
    </row>
    <row r="12" spans="2:7" x14ac:dyDescent="0.2">
      <c r="B12" s="78" t="s">
        <v>163</v>
      </c>
      <c r="C12" s="79" t="s">
        <v>0</v>
      </c>
      <c r="D12" s="79" t="s">
        <v>167</v>
      </c>
      <c r="E12" s="116" t="s">
        <v>4</v>
      </c>
      <c r="F12" s="116" t="s">
        <v>5</v>
      </c>
      <c r="G12" s="117" t="s">
        <v>2</v>
      </c>
    </row>
    <row r="13" spans="2:7" x14ac:dyDescent="0.2">
      <c r="B13" s="349">
        <v>1</v>
      </c>
      <c r="C13" s="404" t="s">
        <v>468</v>
      </c>
      <c r="D13" s="57" t="s">
        <v>78</v>
      </c>
      <c r="E13" s="68" t="s">
        <v>615</v>
      </c>
      <c r="F13" s="53"/>
      <c r="G13" s="124">
        <v>556</v>
      </c>
    </row>
    <row r="14" spans="2:7" x14ac:dyDescent="0.2">
      <c r="B14" s="349"/>
      <c r="C14" s="404"/>
      <c r="D14" s="57" t="s">
        <v>79</v>
      </c>
      <c r="E14" s="68" t="s">
        <v>615</v>
      </c>
      <c r="F14" s="53"/>
      <c r="G14" s="124">
        <v>556</v>
      </c>
    </row>
    <row r="15" spans="2:7" x14ac:dyDescent="0.2">
      <c r="B15" s="349"/>
      <c r="C15" s="404"/>
      <c r="D15" s="57" t="s">
        <v>80</v>
      </c>
      <c r="E15" s="68" t="s">
        <v>615</v>
      </c>
      <c r="F15" s="53"/>
      <c r="G15" s="124">
        <v>556</v>
      </c>
    </row>
    <row r="16" spans="2:7" x14ac:dyDescent="0.2">
      <c r="B16" s="349"/>
      <c r="C16" s="404"/>
      <c r="D16" s="57" t="s">
        <v>469</v>
      </c>
      <c r="E16" s="68" t="s">
        <v>615</v>
      </c>
      <c r="F16" s="53"/>
      <c r="G16" s="124">
        <v>556</v>
      </c>
    </row>
    <row r="17" spans="2:7" x14ac:dyDescent="0.2">
      <c r="B17" s="349"/>
      <c r="C17" s="404"/>
      <c r="D17" s="57" t="s">
        <v>6</v>
      </c>
      <c r="E17" s="68" t="s">
        <v>615</v>
      </c>
      <c r="F17" s="53"/>
      <c r="G17" s="124">
        <v>556</v>
      </c>
    </row>
    <row r="18" spans="2:7" x14ac:dyDescent="0.2">
      <c r="B18" s="349"/>
      <c r="C18" s="404"/>
      <c r="D18" s="57" t="s">
        <v>470</v>
      </c>
      <c r="E18" s="399" t="s">
        <v>118</v>
      </c>
      <c r="F18" s="399"/>
      <c r="G18" s="400"/>
    </row>
    <row r="19" spans="2:7" x14ac:dyDescent="0.2">
      <c r="B19" s="349"/>
      <c r="C19" s="404"/>
      <c r="D19" s="57" t="s">
        <v>471</v>
      </c>
      <c r="E19" s="399"/>
      <c r="F19" s="399"/>
      <c r="G19" s="400"/>
    </row>
    <row r="20" spans="2:7" ht="26.45" customHeight="1" x14ac:dyDescent="0.2">
      <c r="B20" s="349"/>
      <c r="C20" s="404"/>
      <c r="D20" s="57" t="s">
        <v>472</v>
      </c>
      <c r="E20" s="399"/>
      <c r="F20" s="399"/>
      <c r="G20" s="400"/>
    </row>
    <row r="21" spans="2:7" x14ac:dyDescent="0.2">
      <c r="B21" s="349"/>
      <c r="C21" s="404"/>
      <c r="D21" s="57" t="s">
        <v>473</v>
      </c>
      <c r="E21" s="399"/>
      <c r="F21" s="399"/>
      <c r="G21" s="400"/>
    </row>
    <row r="22" spans="2:7" x14ac:dyDescent="0.2">
      <c r="B22" s="349"/>
      <c r="C22" s="404"/>
      <c r="D22" s="57" t="s">
        <v>474</v>
      </c>
      <c r="E22" s="399"/>
      <c r="F22" s="399"/>
      <c r="G22" s="400"/>
    </row>
    <row r="23" spans="2:7" ht="27" customHeight="1" x14ac:dyDescent="0.2">
      <c r="B23" s="349"/>
      <c r="C23" s="404"/>
      <c r="D23" s="57" t="s">
        <v>475</v>
      </c>
      <c r="E23" s="399"/>
      <c r="F23" s="399"/>
      <c r="G23" s="400"/>
    </row>
    <row r="24" spans="2:7" ht="39.6" customHeight="1" x14ac:dyDescent="0.2">
      <c r="B24" s="349"/>
      <c r="C24" s="404"/>
      <c r="D24" s="57" t="s">
        <v>476</v>
      </c>
      <c r="E24" s="399"/>
      <c r="F24" s="399"/>
      <c r="G24" s="400"/>
    </row>
    <row r="25" spans="2:7" ht="43.15" customHeight="1" x14ac:dyDescent="0.2">
      <c r="B25" s="349"/>
      <c r="C25" s="404"/>
      <c r="D25" s="57" t="s">
        <v>477</v>
      </c>
      <c r="E25" s="399"/>
      <c r="F25" s="399"/>
      <c r="G25" s="400"/>
    </row>
    <row r="26" spans="2:7" ht="29.45" customHeight="1" x14ac:dyDescent="0.2">
      <c r="B26" s="349"/>
      <c r="C26" s="404"/>
      <c r="D26" s="57" t="s">
        <v>478</v>
      </c>
      <c r="E26" s="399"/>
      <c r="F26" s="399"/>
      <c r="G26" s="400"/>
    </row>
    <row r="27" spans="2:7" ht="28.15" customHeight="1" thickBot="1" x14ac:dyDescent="0.25">
      <c r="B27" s="364"/>
      <c r="C27" s="405"/>
      <c r="D27" s="59" t="s">
        <v>479</v>
      </c>
      <c r="E27" s="401"/>
      <c r="F27" s="401"/>
      <c r="G27" s="402"/>
    </row>
    <row r="29" spans="2:7" ht="13.15" x14ac:dyDescent="0.25">
      <c r="B29" s="120"/>
    </row>
    <row r="30" spans="2:7" ht="18.75" customHeight="1" x14ac:dyDescent="0.2">
      <c r="B30" s="403"/>
      <c r="C30" s="403"/>
      <c r="D30" s="403"/>
      <c r="E30" s="403"/>
      <c r="F30" s="403"/>
      <c r="G30" s="403"/>
    </row>
    <row r="31" spans="2:7" x14ac:dyDescent="0.2">
      <c r="B31" s="403"/>
      <c r="C31" s="403"/>
      <c r="D31" s="403"/>
      <c r="E31" s="403"/>
      <c r="F31" s="403"/>
      <c r="G31" s="403"/>
    </row>
    <row r="32" spans="2:7" x14ac:dyDescent="0.2">
      <c r="B32" s="403"/>
      <c r="C32" s="403"/>
      <c r="D32" s="403"/>
      <c r="E32" s="403"/>
      <c r="F32" s="403"/>
      <c r="G32" s="403"/>
    </row>
    <row r="33" spans="2:7" x14ac:dyDescent="0.2">
      <c r="B33" s="403"/>
      <c r="C33" s="403"/>
      <c r="D33" s="403"/>
      <c r="E33" s="403"/>
      <c r="F33" s="403"/>
      <c r="G33" s="403"/>
    </row>
  </sheetData>
  <mergeCells count="13">
    <mergeCell ref="E18:G27"/>
    <mergeCell ref="B10:D10"/>
    <mergeCell ref="E10:G10"/>
    <mergeCell ref="B30:G33"/>
    <mergeCell ref="B11:D11"/>
    <mergeCell ref="E11:G11"/>
    <mergeCell ref="B13:B27"/>
    <mergeCell ref="C13:C27"/>
    <mergeCell ref="B2:G4"/>
    <mergeCell ref="B7:G7"/>
    <mergeCell ref="B8:G8"/>
    <mergeCell ref="B9:D9"/>
    <mergeCell ref="E9:G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0"/>
  <sheetViews>
    <sheetView zoomScale="80" zoomScaleNormal="80" workbookViewId="0"/>
  </sheetViews>
  <sheetFormatPr baseColWidth="10" defaultColWidth="11.42578125" defaultRowHeight="12.75" x14ac:dyDescent="0.2"/>
  <cols>
    <col min="1" max="1" width="7.7109375" style="89" customWidth="1"/>
    <col min="2" max="2" width="11.42578125" style="89"/>
    <col min="3" max="3" width="26.85546875" style="89" customWidth="1"/>
    <col min="4" max="4" width="49.140625" style="89" customWidth="1"/>
    <col min="5" max="16384" width="11.42578125" style="89"/>
  </cols>
  <sheetData>
    <row r="2" spans="1:26" ht="13.9" thickBot="1" x14ac:dyDescent="0.3"/>
    <row r="3" spans="1:26" s="118" customFormat="1" x14ac:dyDescent="0.2">
      <c r="A3" s="89"/>
      <c r="B3" s="390" t="s">
        <v>594</v>
      </c>
      <c r="C3" s="391"/>
      <c r="D3" s="391"/>
      <c r="E3" s="391"/>
      <c r="F3" s="391"/>
      <c r="G3" s="392"/>
      <c r="H3" s="89"/>
      <c r="I3" s="89"/>
      <c r="J3" s="89"/>
      <c r="K3" s="89"/>
      <c r="L3" s="89"/>
      <c r="M3" s="89"/>
      <c r="N3" s="89"/>
      <c r="O3" s="89"/>
      <c r="P3" s="89"/>
      <c r="Q3" s="89"/>
      <c r="R3" s="89"/>
      <c r="S3" s="89"/>
      <c r="T3" s="89"/>
      <c r="U3" s="89"/>
      <c r="V3" s="89"/>
      <c r="W3" s="89"/>
      <c r="X3" s="89"/>
      <c r="Y3" s="89"/>
      <c r="Z3" s="89"/>
    </row>
    <row r="4" spans="1:26" s="118" customFormat="1" x14ac:dyDescent="0.2">
      <c r="A4" s="89"/>
      <c r="B4" s="393"/>
      <c r="C4" s="394"/>
      <c r="D4" s="394"/>
      <c r="E4" s="394"/>
      <c r="F4" s="394"/>
      <c r="G4" s="395"/>
      <c r="H4" s="89"/>
      <c r="I4" s="89"/>
      <c r="J4" s="89"/>
      <c r="K4" s="89"/>
      <c r="L4" s="89"/>
      <c r="M4" s="89"/>
      <c r="N4" s="89"/>
      <c r="O4" s="89"/>
      <c r="P4" s="89"/>
      <c r="Q4" s="89"/>
      <c r="R4" s="89"/>
      <c r="S4" s="89"/>
      <c r="T4" s="89"/>
      <c r="U4" s="89"/>
      <c r="V4" s="89"/>
      <c r="W4" s="89"/>
      <c r="X4" s="89"/>
      <c r="Y4" s="89"/>
      <c r="Z4" s="89"/>
    </row>
    <row r="5" spans="1:26" s="118" customFormat="1" ht="28.5" customHeight="1" thickBot="1" x14ac:dyDescent="0.25">
      <c r="A5" s="89"/>
      <c r="B5" s="396"/>
      <c r="C5" s="397"/>
      <c r="D5" s="397"/>
      <c r="E5" s="397"/>
      <c r="F5" s="397"/>
      <c r="G5" s="398"/>
      <c r="H5" s="89"/>
      <c r="I5" s="89"/>
      <c r="J5" s="89"/>
      <c r="K5" s="89"/>
      <c r="L5" s="89"/>
      <c r="M5" s="89"/>
      <c r="N5" s="89"/>
      <c r="O5" s="89"/>
      <c r="P5" s="89"/>
      <c r="Q5" s="89"/>
      <c r="R5" s="89"/>
      <c r="S5" s="89"/>
      <c r="T5" s="89"/>
      <c r="U5" s="89"/>
      <c r="V5" s="89"/>
      <c r="W5" s="89"/>
      <c r="X5" s="89"/>
      <c r="Y5" s="89"/>
      <c r="Z5" s="89"/>
    </row>
    <row r="6" spans="1:26" s="118" customFormat="1" ht="13.15" x14ac:dyDescent="0.25">
      <c r="A6" s="89"/>
      <c r="B6" s="98"/>
      <c r="C6" s="98"/>
      <c r="D6" s="89"/>
      <c r="E6" s="115"/>
      <c r="F6" s="115"/>
      <c r="G6" s="115"/>
      <c r="H6" s="89"/>
      <c r="I6" s="89"/>
      <c r="J6" s="89"/>
      <c r="K6" s="89"/>
      <c r="L6" s="89"/>
      <c r="M6" s="89"/>
      <c r="N6" s="89"/>
      <c r="O6" s="89"/>
      <c r="P6" s="89"/>
      <c r="Q6" s="89"/>
      <c r="R6" s="89"/>
      <c r="S6" s="89"/>
      <c r="T6" s="89"/>
      <c r="U6" s="89"/>
      <c r="V6" s="89"/>
      <c r="W6" s="89"/>
      <c r="X6" s="89"/>
      <c r="Y6" s="89"/>
      <c r="Z6" s="89"/>
    </row>
    <row r="7" spans="1:26" s="118" customFormat="1" ht="13.9" thickBot="1" x14ac:dyDescent="0.3">
      <c r="A7" s="89"/>
      <c r="B7" s="98"/>
      <c r="C7" s="98"/>
      <c r="D7" s="89"/>
      <c r="E7" s="115"/>
      <c r="F7" s="115"/>
      <c r="G7" s="115"/>
      <c r="H7" s="89"/>
      <c r="I7" s="89"/>
      <c r="J7" s="89"/>
      <c r="K7" s="89"/>
      <c r="L7" s="89"/>
      <c r="M7" s="89"/>
      <c r="N7" s="89"/>
      <c r="O7" s="89"/>
      <c r="P7" s="89"/>
      <c r="Q7" s="89"/>
      <c r="R7" s="89"/>
      <c r="S7" s="89"/>
      <c r="T7" s="89"/>
      <c r="U7" s="89"/>
      <c r="V7" s="89"/>
      <c r="W7" s="89"/>
      <c r="X7" s="89"/>
      <c r="Y7" s="89"/>
      <c r="Z7" s="89"/>
    </row>
    <row r="8" spans="1:26" s="118" customFormat="1" x14ac:dyDescent="0.2">
      <c r="A8" s="89"/>
      <c r="B8" s="382" t="s">
        <v>168</v>
      </c>
      <c r="C8" s="383"/>
      <c r="D8" s="383"/>
      <c r="E8" s="383"/>
      <c r="F8" s="383"/>
      <c r="G8" s="384"/>
      <c r="H8" s="89"/>
      <c r="I8" s="89"/>
      <c r="J8" s="89"/>
      <c r="K8" s="89"/>
      <c r="L8" s="89"/>
      <c r="M8" s="89"/>
      <c r="N8" s="89"/>
      <c r="O8" s="89"/>
      <c r="P8" s="89"/>
      <c r="Q8" s="89"/>
      <c r="R8" s="89"/>
      <c r="S8" s="89"/>
      <c r="T8" s="89"/>
      <c r="U8" s="89"/>
      <c r="V8" s="89"/>
      <c r="W8" s="89"/>
      <c r="X8" s="89"/>
      <c r="Y8" s="89"/>
      <c r="Z8" s="89"/>
    </row>
    <row r="9" spans="1:26" s="118" customFormat="1" ht="13.15" x14ac:dyDescent="0.25">
      <c r="A9" s="89"/>
      <c r="B9" s="387" t="s">
        <v>7</v>
      </c>
      <c r="C9" s="388"/>
      <c r="D9" s="388"/>
      <c r="E9" s="388"/>
      <c r="F9" s="388"/>
      <c r="G9" s="389"/>
      <c r="H9" s="89"/>
      <c r="I9" s="89"/>
      <c r="J9" s="89"/>
      <c r="K9" s="89"/>
      <c r="L9" s="89"/>
      <c r="M9" s="89"/>
      <c r="N9" s="89"/>
      <c r="O9" s="89"/>
      <c r="P9" s="89"/>
      <c r="Q9" s="89"/>
      <c r="R9" s="89"/>
      <c r="S9" s="89"/>
      <c r="T9" s="89"/>
      <c r="U9" s="89"/>
      <c r="V9" s="89"/>
      <c r="W9" s="89"/>
      <c r="X9" s="89"/>
      <c r="Y9" s="89"/>
      <c r="Z9" s="89"/>
    </row>
    <row r="10" spans="1:26" s="118" customFormat="1" ht="13.15" x14ac:dyDescent="0.25">
      <c r="A10" s="89"/>
      <c r="B10" s="259" t="s">
        <v>288</v>
      </c>
      <c r="C10" s="385"/>
      <c r="D10" s="385"/>
      <c r="E10" s="347" t="s">
        <v>621</v>
      </c>
      <c r="F10" s="347"/>
      <c r="G10" s="348"/>
      <c r="H10" s="89"/>
      <c r="I10" s="89"/>
      <c r="J10" s="89"/>
      <c r="K10" s="89"/>
      <c r="L10" s="89"/>
      <c r="M10" s="89"/>
      <c r="N10" s="89"/>
      <c r="O10" s="89"/>
      <c r="P10" s="89"/>
      <c r="Q10" s="89"/>
      <c r="R10" s="89"/>
      <c r="S10" s="89"/>
      <c r="T10" s="89"/>
      <c r="U10" s="89"/>
      <c r="V10" s="89"/>
      <c r="W10" s="89"/>
      <c r="X10" s="89"/>
      <c r="Y10" s="89"/>
      <c r="Z10" s="89"/>
    </row>
    <row r="11" spans="1:26" s="118" customFormat="1" ht="25.5" x14ac:dyDescent="0.2">
      <c r="A11" s="89"/>
      <c r="B11" s="78" t="s">
        <v>163</v>
      </c>
      <c r="C11" s="79" t="s">
        <v>0</v>
      </c>
      <c r="D11" s="79" t="s">
        <v>167</v>
      </c>
      <c r="E11" s="116" t="s">
        <v>4</v>
      </c>
      <c r="F11" s="116" t="s">
        <v>5</v>
      </c>
      <c r="G11" s="117" t="s">
        <v>2</v>
      </c>
      <c r="H11" s="89"/>
      <c r="I11" s="89"/>
      <c r="J11" s="89"/>
      <c r="K11" s="89"/>
      <c r="L11" s="89"/>
      <c r="M11" s="89"/>
      <c r="N11" s="89"/>
      <c r="O11" s="89"/>
      <c r="P11" s="89"/>
      <c r="Q11" s="89"/>
      <c r="R11" s="89"/>
      <c r="S11" s="89"/>
      <c r="T11" s="89"/>
      <c r="U11" s="89"/>
      <c r="V11" s="89"/>
      <c r="W11" s="89"/>
      <c r="X11" s="89"/>
      <c r="Y11" s="89"/>
      <c r="Z11" s="89"/>
    </row>
    <row r="12" spans="1:26" x14ac:dyDescent="0.2">
      <c r="B12" s="349">
        <v>1</v>
      </c>
      <c r="C12" s="350" t="s">
        <v>7</v>
      </c>
      <c r="D12" s="57" t="s">
        <v>213</v>
      </c>
      <c r="E12" s="378" t="s">
        <v>118</v>
      </c>
      <c r="F12" s="378"/>
      <c r="G12" s="379"/>
    </row>
    <row r="13" spans="1:26" x14ac:dyDescent="0.2">
      <c r="B13" s="349"/>
      <c r="C13" s="350"/>
      <c r="D13" s="57" t="s">
        <v>214</v>
      </c>
      <c r="E13" s="378"/>
      <c r="F13" s="378"/>
      <c r="G13" s="379"/>
    </row>
    <row r="14" spans="1:26" x14ac:dyDescent="0.2">
      <c r="B14" s="349"/>
      <c r="C14" s="350"/>
      <c r="D14" s="57" t="s">
        <v>215</v>
      </c>
      <c r="E14" s="378"/>
      <c r="F14" s="378"/>
      <c r="G14" s="379"/>
    </row>
    <row r="15" spans="1:26" x14ac:dyDescent="0.2">
      <c r="B15" s="349"/>
      <c r="C15" s="350"/>
      <c r="D15" s="57" t="s">
        <v>483</v>
      </c>
      <c r="E15" s="378"/>
      <c r="F15" s="378"/>
      <c r="G15" s="379"/>
    </row>
    <row r="16" spans="1:26" x14ac:dyDescent="0.2">
      <c r="B16" s="349"/>
      <c r="C16" s="350"/>
      <c r="D16" s="57" t="s">
        <v>484</v>
      </c>
      <c r="E16" s="378"/>
      <c r="F16" s="378"/>
      <c r="G16" s="379"/>
    </row>
    <row r="17" spans="2:7" x14ac:dyDescent="0.2">
      <c r="B17" s="349"/>
      <c r="C17" s="350"/>
      <c r="D17" s="57" t="s">
        <v>485</v>
      </c>
      <c r="E17" s="378"/>
      <c r="F17" s="378"/>
      <c r="G17" s="379"/>
    </row>
    <row r="18" spans="2:7" x14ac:dyDescent="0.2">
      <c r="B18" s="349"/>
      <c r="C18" s="350"/>
      <c r="D18" s="57" t="s">
        <v>486</v>
      </c>
      <c r="E18" s="378"/>
      <c r="F18" s="378"/>
      <c r="G18" s="379"/>
    </row>
    <row r="19" spans="2:7" x14ac:dyDescent="0.2">
      <c r="B19" s="349"/>
      <c r="C19" s="350"/>
      <c r="D19" s="57" t="s">
        <v>487</v>
      </c>
      <c r="E19" s="378"/>
      <c r="F19" s="378"/>
      <c r="G19" s="379"/>
    </row>
    <row r="20" spans="2:7" ht="42.6" customHeight="1" thickBot="1" x14ac:dyDescent="0.25">
      <c r="B20" s="364"/>
      <c r="C20" s="365"/>
      <c r="D20" s="59" t="s">
        <v>488</v>
      </c>
      <c r="E20" s="380"/>
      <c r="F20" s="380"/>
      <c r="G20" s="381"/>
    </row>
  </sheetData>
  <mergeCells count="8">
    <mergeCell ref="E12:G20"/>
    <mergeCell ref="B3:G5"/>
    <mergeCell ref="B8:G8"/>
    <mergeCell ref="B9:G9"/>
    <mergeCell ref="B10:D10"/>
    <mergeCell ref="E10:G10"/>
    <mergeCell ref="B12:B20"/>
    <mergeCell ref="C12:C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H28"/>
  <sheetViews>
    <sheetView topLeftCell="A10" zoomScale="80" zoomScaleNormal="80" workbookViewId="0"/>
  </sheetViews>
  <sheetFormatPr baseColWidth="10" defaultColWidth="11.42578125" defaultRowHeight="12.75" x14ac:dyDescent="0.2"/>
  <cols>
    <col min="1" max="1" width="11.42578125" style="89"/>
    <col min="2" max="2" width="7.28515625" style="89" customWidth="1"/>
    <col min="3" max="3" width="11.42578125" style="89"/>
    <col min="4" max="4" width="23" style="89" customWidth="1"/>
    <col min="5" max="5" width="45.42578125" style="89" customWidth="1"/>
    <col min="6" max="6" width="14" style="115" customWidth="1"/>
    <col min="7" max="7" width="13" style="115" customWidth="1"/>
    <col min="8" max="8" width="16" style="115" customWidth="1"/>
    <col min="9" max="16384" width="11.42578125" style="89"/>
  </cols>
  <sheetData>
    <row r="1" spans="2:8" ht="13.9" thickBot="1" x14ac:dyDescent="0.3"/>
    <row r="2" spans="2:8" ht="15" customHeight="1" x14ac:dyDescent="0.2">
      <c r="B2" s="390" t="s">
        <v>594</v>
      </c>
      <c r="C2" s="391"/>
      <c r="D2" s="391"/>
      <c r="E2" s="391"/>
      <c r="F2" s="391"/>
      <c r="G2" s="391"/>
      <c r="H2" s="392"/>
    </row>
    <row r="3" spans="2:8" ht="15" customHeight="1" x14ac:dyDescent="0.2">
      <c r="B3" s="393"/>
      <c r="C3" s="394"/>
      <c r="D3" s="394"/>
      <c r="E3" s="394"/>
      <c r="F3" s="394"/>
      <c r="G3" s="394"/>
      <c r="H3" s="395"/>
    </row>
    <row r="4" spans="2:8" ht="23.25" customHeight="1" thickBot="1" x14ac:dyDescent="0.25">
      <c r="B4" s="396"/>
      <c r="C4" s="397"/>
      <c r="D4" s="397"/>
      <c r="E4" s="397"/>
      <c r="F4" s="397"/>
      <c r="G4" s="397"/>
      <c r="H4" s="398"/>
    </row>
    <row r="5" spans="2:8" ht="23.25" customHeight="1" x14ac:dyDescent="0.25">
      <c r="B5" s="90"/>
      <c r="C5" s="90"/>
      <c r="D5" s="90"/>
      <c r="E5" s="90"/>
    </row>
    <row r="6" spans="2:8" ht="13.9" thickBot="1" x14ac:dyDescent="0.3"/>
    <row r="7" spans="2:8" ht="17.25" customHeight="1" x14ac:dyDescent="0.2">
      <c r="B7" s="382" t="s">
        <v>168</v>
      </c>
      <c r="C7" s="383"/>
      <c r="D7" s="383"/>
      <c r="E7" s="383"/>
      <c r="F7" s="383"/>
      <c r="G7" s="383"/>
      <c r="H7" s="384"/>
    </row>
    <row r="8" spans="2:8" ht="13.15" x14ac:dyDescent="0.25">
      <c r="B8" s="283" t="s">
        <v>216</v>
      </c>
      <c r="C8" s="284"/>
      <c r="D8" s="284"/>
      <c r="E8" s="284"/>
      <c r="F8" s="284"/>
      <c r="G8" s="284"/>
      <c r="H8" s="286"/>
    </row>
    <row r="9" spans="2:8" ht="13.15" x14ac:dyDescent="0.25">
      <c r="B9" s="259" t="s">
        <v>217</v>
      </c>
      <c r="C9" s="385"/>
      <c r="D9" s="385"/>
      <c r="E9" s="385"/>
      <c r="F9" s="347" t="s">
        <v>622</v>
      </c>
      <c r="G9" s="347"/>
      <c r="H9" s="348"/>
    </row>
    <row r="10" spans="2:8" ht="13.15" x14ac:dyDescent="0.25">
      <c r="B10" s="259" t="s">
        <v>218</v>
      </c>
      <c r="C10" s="385"/>
      <c r="D10" s="385"/>
      <c r="E10" s="385"/>
      <c r="F10" s="347" t="s">
        <v>623</v>
      </c>
      <c r="G10" s="347"/>
      <c r="H10" s="348"/>
    </row>
    <row r="11" spans="2:8" ht="13.15" x14ac:dyDescent="0.25">
      <c r="B11" s="259" t="s">
        <v>219</v>
      </c>
      <c r="C11" s="385"/>
      <c r="D11" s="385"/>
      <c r="E11" s="385"/>
      <c r="F11" s="347" t="s">
        <v>624</v>
      </c>
      <c r="G11" s="347"/>
      <c r="H11" s="348"/>
    </row>
    <row r="12" spans="2:8" ht="25.5" x14ac:dyDescent="0.2">
      <c r="B12" s="78" t="s">
        <v>163</v>
      </c>
      <c r="C12" s="284" t="s">
        <v>0</v>
      </c>
      <c r="D12" s="284"/>
      <c r="E12" s="79" t="s">
        <v>1</v>
      </c>
      <c r="F12" s="116" t="s">
        <v>4</v>
      </c>
      <c r="G12" s="116" t="s">
        <v>5</v>
      </c>
      <c r="H12" s="117" t="s">
        <v>2</v>
      </c>
    </row>
    <row r="13" spans="2:8" ht="17.45" customHeight="1" x14ac:dyDescent="0.25">
      <c r="B13" s="54">
        <v>1</v>
      </c>
      <c r="C13" s="350" t="s">
        <v>65</v>
      </c>
      <c r="D13" s="350"/>
      <c r="E13" s="53" t="s">
        <v>489</v>
      </c>
      <c r="F13" s="68" t="s">
        <v>615</v>
      </c>
      <c r="G13" s="88"/>
      <c r="H13" s="124">
        <v>553</v>
      </c>
    </row>
    <row r="14" spans="2:8" ht="17.45" customHeight="1" x14ac:dyDescent="0.2">
      <c r="B14" s="54">
        <v>2</v>
      </c>
      <c r="C14" s="350" t="s">
        <v>220</v>
      </c>
      <c r="D14" s="350"/>
      <c r="E14" s="53" t="s">
        <v>86</v>
      </c>
      <c r="F14" s="68" t="s">
        <v>615</v>
      </c>
      <c r="G14" s="88"/>
      <c r="H14" s="124">
        <v>553</v>
      </c>
    </row>
    <row r="15" spans="2:8" ht="17.45" customHeight="1" x14ac:dyDescent="0.2">
      <c r="B15" s="54">
        <v>3</v>
      </c>
      <c r="C15" s="350" t="s">
        <v>81</v>
      </c>
      <c r="D15" s="350"/>
      <c r="E15" s="53" t="s">
        <v>287</v>
      </c>
      <c r="F15" s="68" t="s">
        <v>615</v>
      </c>
      <c r="G15" s="88"/>
      <c r="H15" s="124">
        <v>553</v>
      </c>
    </row>
    <row r="16" spans="2:8" ht="17.45" customHeight="1" x14ac:dyDescent="0.2">
      <c r="B16" s="54">
        <v>4</v>
      </c>
      <c r="C16" s="350" t="s">
        <v>66</v>
      </c>
      <c r="D16" s="350"/>
      <c r="E16" s="53" t="s">
        <v>221</v>
      </c>
      <c r="F16" s="68" t="s">
        <v>615</v>
      </c>
      <c r="G16" s="88"/>
      <c r="H16" s="124">
        <v>553</v>
      </c>
    </row>
    <row r="17" spans="2:8" ht="17.45" customHeight="1" x14ac:dyDescent="0.2">
      <c r="B17" s="54">
        <v>5</v>
      </c>
      <c r="C17" s="350" t="s">
        <v>82</v>
      </c>
      <c r="D17" s="350"/>
      <c r="E17" s="53" t="s">
        <v>87</v>
      </c>
      <c r="F17" s="68" t="s">
        <v>615</v>
      </c>
      <c r="G17" s="88"/>
      <c r="H17" s="124">
        <v>553</v>
      </c>
    </row>
    <row r="18" spans="2:8" ht="28.9" customHeight="1" x14ac:dyDescent="0.2">
      <c r="B18" s="54">
        <v>6</v>
      </c>
      <c r="C18" s="350" t="s">
        <v>83</v>
      </c>
      <c r="D18" s="350"/>
      <c r="E18" s="53" t="s">
        <v>222</v>
      </c>
      <c r="F18" s="68" t="s">
        <v>615</v>
      </c>
      <c r="G18" s="88"/>
      <c r="H18" s="124">
        <v>553</v>
      </c>
    </row>
    <row r="19" spans="2:8" ht="16.149999999999999" customHeight="1" x14ac:dyDescent="0.2">
      <c r="B19" s="54">
        <v>7</v>
      </c>
      <c r="C19" s="350" t="s">
        <v>84</v>
      </c>
      <c r="D19" s="350"/>
      <c r="E19" s="53" t="s">
        <v>223</v>
      </c>
      <c r="F19" s="68" t="s">
        <v>615</v>
      </c>
      <c r="G19" s="88"/>
      <c r="H19" s="124">
        <v>553</v>
      </c>
    </row>
    <row r="20" spans="2:8" ht="16.149999999999999" customHeight="1" x14ac:dyDescent="0.2">
      <c r="B20" s="349">
        <v>8</v>
      </c>
      <c r="C20" s="350" t="s">
        <v>490</v>
      </c>
      <c r="D20" s="350"/>
      <c r="E20" s="53" t="s">
        <v>491</v>
      </c>
      <c r="F20" s="68" t="s">
        <v>615</v>
      </c>
      <c r="G20" s="88"/>
      <c r="H20" s="124">
        <v>553</v>
      </c>
    </row>
    <row r="21" spans="2:8" ht="16.149999999999999" customHeight="1" x14ac:dyDescent="0.2">
      <c r="B21" s="349"/>
      <c r="C21" s="350"/>
      <c r="D21" s="350"/>
      <c r="E21" s="53" t="s">
        <v>492</v>
      </c>
      <c r="F21" s="68" t="s">
        <v>615</v>
      </c>
      <c r="G21" s="88"/>
      <c r="H21" s="124">
        <v>553</v>
      </c>
    </row>
    <row r="22" spans="2:8" ht="30.6" customHeight="1" x14ac:dyDescent="0.2">
      <c r="B22" s="54">
        <v>9</v>
      </c>
      <c r="C22" s="350" t="s">
        <v>85</v>
      </c>
      <c r="D22" s="350"/>
      <c r="E22" s="57" t="s">
        <v>436</v>
      </c>
      <c r="F22" s="378" t="s">
        <v>118</v>
      </c>
      <c r="G22" s="378"/>
      <c r="H22" s="379"/>
    </row>
    <row r="23" spans="2:8" ht="31.9" customHeight="1" x14ac:dyDescent="0.2">
      <c r="B23" s="54">
        <v>10</v>
      </c>
      <c r="C23" s="350" t="s">
        <v>88</v>
      </c>
      <c r="D23" s="350"/>
      <c r="E23" s="57" t="s">
        <v>493</v>
      </c>
      <c r="F23" s="378"/>
      <c r="G23" s="378"/>
      <c r="H23" s="379"/>
    </row>
    <row r="24" spans="2:8" ht="46.15" customHeight="1" x14ac:dyDescent="0.2">
      <c r="B24" s="349">
        <v>11</v>
      </c>
      <c r="C24" s="350" t="s">
        <v>89</v>
      </c>
      <c r="D24" s="350"/>
      <c r="E24" s="57" t="s">
        <v>494</v>
      </c>
      <c r="F24" s="378"/>
      <c r="G24" s="378"/>
      <c r="H24" s="379"/>
    </row>
    <row r="25" spans="2:8" ht="15" customHeight="1" thickBot="1" x14ac:dyDescent="0.25">
      <c r="B25" s="364"/>
      <c r="C25" s="365"/>
      <c r="D25" s="365"/>
      <c r="E25" s="59" t="s">
        <v>495</v>
      </c>
      <c r="F25" s="380"/>
      <c r="G25" s="380"/>
      <c r="H25" s="381"/>
    </row>
    <row r="26" spans="2:8" ht="13.15" x14ac:dyDescent="0.25">
      <c r="F26" s="178"/>
    </row>
    <row r="27" spans="2:8" ht="13.15" x14ac:dyDescent="0.25">
      <c r="F27" s="178"/>
    </row>
    <row r="28" spans="2:8" ht="13.15" x14ac:dyDescent="0.25">
      <c r="F28" s="178"/>
    </row>
  </sheetData>
  <mergeCells count="24">
    <mergeCell ref="B2:H4"/>
    <mergeCell ref="F10:H10"/>
    <mergeCell ref="B7:H7"/>
    <mergeCell ref="F22:H25"/>
    <mergeCell ref="C23:D23"/>
    <mergeCell ref="C24:D25"/>
    <mergeCell ref="C18:D18"/>
    <mergeCell ref="C19:D19"/>
    <mergeCell ref="C20:D21"/>
    <mergeCell ref="B24:B25"/>
    <mergeCell ref="C13:D13"/>
    <mergeCell ref="C14:D14"/>
    <mergeCell ref="C15:D15"/>
    <mergeCell ref="C16:D16"/>
    <mergeCell ref="C17:D17"/>
    <mergeCell ref="C22:D22"/>
    <mergeCell ref="B20:B21"/>
    <mergeCell ref="C12:D12"/>
    <mergeCell ref="F11:H11"/>
    <mergeCell ref="B8:H8"/>
    <mergeCell ref="B9:E9"/>
    <mergeCell ref="B10:E10"/>
    <mergeCell ref="B11:E11"/>
    <mergeCell ref="F9:H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H96"/>
  <sheetViews>
    <sheetView topLeftCell="A91" zoomScale="80" zoomScaleNormal="80" workbookViewId="0"/>
  </sheetViews>
  <sheetFormatPr baseColWidth="10" defaultColWidth="11.42578125" defaultRowHeight="12.75" x14ac:dyDescent="0.2"/>
  <cols>
    <col min="1" max="1" width="11.42578125" style="89"/>
    <col min="2" max="2" width="9.140625" style="97" customWidth="1"/>
    <col min="3" max="3" width="20.7109375" style="97" customWidth="1"/>
    <col min="4" max="5" width="24.28515625" style="98" customWidth="1"/>
    <col min="6" max="6" width="12.7109375" style="99" customWidth="1"/>
    <col min="7" max="7" width="11.85546875" style="99" customWidth="1"/>
    <col min="8" max="8" width="12.85546875" style="99" customWidth="1"/>
    <col min="9" max="16384" width="11.42578125" style="89"/>
  </cols>
  <sheetData>
    <row r="1" spans="2:8" ht="13.9" thickBot="1" x14ac:dyDescent="0.3"/>
    <row r="2" spans="2:8" ht="15" customHeight="1" x14ac:dyDescent="0.2">
      <c r="B2" s="390" t="s">
        <v>594</v>
      </c>
      <c r="C2" s="391"/>
      <c r="D2" s="391"/>
      <c r="E2" s="391"/>
      <c r="F2" s="391"/>
      <c r="G2" s="391"/>
      <c r="H2" s="392"/>
    </row>
    <row r="3" spans="2:8" x14ac:dyDescent="0.2">
      <c r="B3" s="393"/>
      <c r="C3" s="394"/>
      <c r="D3" s="394"/>
      <c r="E3" s="394"/>
      <c r="F3" s="394"/>
      <c r="G3" s="394"/>
      <c r="H3" s="395"/>
    </row>
    <row r="4" spans="2:8" x14ac:dyDescent="0.2">
      <c r="B4" s="393"/>
      <c r="C4" s="394"/>
      <c r="D4" s="394"/>
      <c r="E4" s="394"/>
      <c r="F4" s="394"/>
      <c r="G4" s="394"/>
      <c r="H4" s="395"/>
    </row>
    <row r="5" spans="2:8" ht="13.5" thickBot="1" x14ac:dyDescent="0.25">
      <c r="B5" s="396"/>
      <c r="C5" s="397"/>
      <c r="D5" s="397"/>
      <c r="E5" s="397"/>
      <c r="F5" s="397"/>
      <c r="G5" s="397"/>
      <c r="H5" s="398"/>
    </row>
    <row r="6" spans="2:8" ht="13.15" x14ac:dyDescent="0.25">
      <c r="B6" s="90"/>
      <c r="C6" s="90"/>
      <c r="D6" s="90"/>
      <c r="E6" s="90"/>
    </row>
    <row r="7" spans="2:8" ht="13.9" thickBot="1" x14ac:dyDescent="0.3"/>
    <row r="8" spans="2:8" ht="17.25" customHeight="1" x14ac:dyDescent="0.2">
      <c r="B8" s="342" t="s">
        <v>168</v>
      </c>
      <c r="C8" s="343"/>
      <c r="D8" s="343"/>
      <c r="E8" s="343"/>
      <c r="F8" s="343"/>
      <c r="G8" s="343"/>
      <c r="H8" s="344"/>
    </row>
    <row r="9" spans="2:8" ht="13.15" x14ac:dyDescent="0.25">
      <c r="B9" s="443" t="s">
        <v>100</v>
      </c>
      <c r="C9" s="444"/>
      <c r="D9" s="444"/>
      <c r="E9" s="444"/>
      <c r="F9" s="444"/>
      <c r="G9" s="444"/>
      <c r="H9" s="274"/>
    </row>
    <row r="10" spans="2:8" ht="13.15" x14ac:dyDescent="0.25">
      <c r="B10" s="433" t="s">
        <v>224</v>
      </c>
      <c r="C10" s="434"/>
      <c r="D10" s="434"/>
      <c r="E10" s="434"/>
      <c r="F10" s="445" t="s">
        <v>625</v>
      </c>
      <c r="G10" s="446"/>
      <c r="H10" s="447"/>
    </row>
    <row r="11" spans="2:8" ht="25.5" x14ac:dyDescent="0.2">
      <c r="B11" s="78" t="s">
        <v>163</v>
      </c>
      <c r="C11" s="79" t="s">
        <v>0</v>
      </c>
      <c r="D11" s="284" t="s">
        <v>1</v>
      </c>
      <c r="E11" s="284"/>
      <c r="F11" s="79" t="s">
        <v>4</v>
      </c>
      <c r="G11" s="79" t="s">
        <v>5</v>
      </c>
      <c r="H11" s="100" t="s">
        <v>2</v>
      </c>
    </row>
    <row r="12" spans="2:8" x14ac:dyDescent="0.2">
      <c r="B12" s="101">
        <v>1</v>
      </c>
      <c r="C12" s="102" t="s">
        <v>90</v>
      </c>
      <c r="D12" s="462" t="s">
        <v>211</v>
      </c>
      <c r="E12" s="463"/>
      <c r="F12" s="422" t="s">
        <v>118</v>
      </c>
      <c r="G12" s="423"/>
      <c r="H12" s="424"/>
    </row>
    <row r="13" spans="2:8" x14ac:dyDescent="0.2">
      <c r="B13" s="101">
        <v>2</v>
      </c>
      <c r="C13" s="102" t="s">
        <v>91</v>
      </c>
      <c r="D13" s="412" t="s">
        <v>204</v>
      </c>
      <c r="E13" s="413"/>
      <c r="F13" s="425"/>
      <c r="G13" s="426"/>
      <c r="H13" s="427"/>
    </row>
    <row r="14" spans="2:8" x14ac:dyDescent="0.2">
      <c r="B14" s="101">
        <v>3</v>
      </c>
      <c r="C14" s="102" t="s">
        <v>92</v>
      </c>
      <c r="D14" s="412" t="s">
        <v>205</v>
      </c>
      <c r="E14" s="413"/>
      <c r="F14" s="425"/>
      <c r="G14" s="426"/>
      <c r="H14" s="427"/>
    </row>
    <row r="15" spans="2:8" x14ac:dyDescent="0.2">
      <c r="B15" s="101">
        <v>4</v>
      </c>
      <c r="C15" s="102" t="s">
        <v>93</v>
      </c>
      <c r="D15" s="412" t="s">
        <v>226</v>
      </c>
      <c r="E15" s="413"/>
      <c r="F15" s="425"/>
      <c r="G15" s="426"/>
      <c r="H15" s="427"/>
    </row>
    <row r="16" spans="2:8" x14ac:dyDescent="0.2">
      <c r="B16" s="408">
        <v>5</v>
      </c>
      <c r="C16" s="464" t="s">
        <v>95</v>
      </c>
      <c r="D16" s="412" t="s">
        <v>227</v>
      </c>
      <c r="E16" s="413"/>
      <c r="F16" s="425"/>
      <c r="G16" s="426"/>
      <c r="H16" s="427"/>
    </row>
    <row r="17" spans="2:8" x14ac:dyDescent="0.2">
      <c r="B17" s="409"/>
      <c r="C17" s="465"/>
      <c r="D17" s="412" t="s">
        <v>228</v>
      </c>
      <c r="E17" s="413"/>
      <c r="F17" s="425"/>
      <c r="G17" s="426"/>
      <c r="H17" s="427"/>
    </row>
    <row r="18" spans="2:8" ht="46.9" customHeight="1" x14ac:dyDescent="0.2">
      <c r="B18" s="101">
        <v>6</v>
      </c>
      <c r="C18" s="102" t="s">
        <v>496</v>
      </c>
      <c r="D18" s="412" t="s">
        <v>595</v>
      </c>
      <c r="E18" s="413"/>
      <c r="F18" s="425"/>
      <c r="G18" s="426"/>
      <c r="H18" s="427"/>
    </row>
    <row r="19" spans="2:8" ht="14.45" customHeight="1" x14ac:dyDescent="0.2">
      <c r="B19" s="101">
        <v>7</v>
      </c>
      <c r="C19" s="102" t="s">
        <v>94</v>
      </c>
      <c r="D19" s="412" t="s">
        <v>596</v>
      </c>
      <c r="E19" s="413"/>
      <c r="F19" s="425"/>
      <c r="G19" s="426"/>
      <c r="H19" s="427"/>
    </row>
    <row r="20" spans="2:8" x14ac:dyDescent="0.2">
      <c r="B20" s="101">
        <v>8</v>
      </c>
      <c r="C20" s="102" t="s">
        <v>97</v>
      </c>
      <c r="D20" s="412" t="s">
        <v>597</v>
      </c>
      <c r="E20" s="413"/>
      <c r="F20" s="425"/>
      <c r="G20" s="426"/>
      <c r="H20" s="427"/>
    </row>
    <row r="21" spans="2:8" ht="14.45" customHeight="1" x14ac:dyDescent="0.2">
      <c r="B21" s="101">
        <v>9</v>
      </c>
      <c r="C21" s="102" t="s">
        <v>98</v>
      </c>
      <c r="D21" s="412" t="s">
        <v>598</v>
      </c>
      <c r="E21" s="413"/>
      <c r="F21" s="425"/>
      <c r="G21" s="426"/>
      <c r="H21" s="427"/>
    </row>
    <row r="22" spans="2:8" ht="13.5" thickBot="1" x14ac:dyDescent="0.25">
      <c r="B22" s="103">
        <f>B21+1</f>
        <v>10</v>
      </c>
      <c r="C22" s="104" t="s">
        <v>99</v>
      </c>
      <c r="D22" s="431" t="s">
        <v>599</v>
      </c>
      <c r="E22" s="432"/>
      <c r="F22" s="428"/>
      <c r="G22" s="429"/>
      <c r="H22" s="430"/>
    </row>
    <row r="24" spans="2:8" ht="13.9" thickBot="1" x14ac:dyDescent="0.3"/>
    <row r="25" spans="2:8" ht="18.75" customHeight="1" x14ac:dyDescent="0.2">
      <c r="B25" s="342" t="s">
        <v>168</v>
      </c>
      <c r="C25" s="343"/>
      <c r="D25" s="343"/>
      <c r="E25" s="343"/>
      <c r="F25" s="343"/>
      <c r="G25" s="343"/>
      <c r="H25" s="344"/>
    </row>
    <row r="26" spans="2:8" x14ac:dyDescent="0.2">
      <c r="B26" s="283" t="s">
        <v>289</v>
      </c>
      <c r="C26" s="284"/>
      <c r="D26" s="284"/>
      <c r="E26" s="284"/>
      <c r="F26" s="284"/>
      <c r="G26" s="284"/>
      <c r="H26" s="286"/>
    </row>
    <row r="27" spans="2:8" x14ac:dyDescent="0.2">
      <c r="B27" s="259" t="s">
        <v>229</v>
      </c>
      <c r="C27" s="385"/>
      <c r="D27" s="385"/>
      <c r="E27" s="385"/>
      <c r="F27" s="346" t="s">
        <v>626</v>
      </c>
      <c r="G27" s="346"/>
      <c r="H27" s="461"/>
    </row>
    <row r="28" spans="2:8" x14ac:dyDescent="0.2">
      <c r="B28" s="259" t="s">
        <v>230</v>
      </c>
      <c r="C28" s="385"/>
      <c r="D28" s="385"/>
      <c r="E28" s="385"/>
      <c r="F28" s="346" t="s">
        <v>622</v>
      </c>
      <c r="G28" s="346"/>
      <c r="H28" s="461"/>
    </row>
    <row r="29" spans="2:8" ht="13.15" x14ac:dyDescent="0.25">
      <c r="B29" s="259" t="s">
        <v>231</v>
      </c>
      <c r="C29" s="385"/>
      <c r="D29" s="385"/>
      <c r="E29" s="385"/>
      <c r="F29" s="346" t="s">
        <v>622</v>
      </c>
      <c r="G29" s="346"/>
      <c r="H29" s="461"/>
    </row>
    <row r="30" spans="2:8" ht="25.5" x14ac:dyDescent="0.2">
      <c r="B30" s="78" t="s">
        <v>163</v>
      </c>
      <c r="C30" s="79" t="s">
        <v>0</v>
      </c>
      <c r="D30" s="284" t="s">
        <v>1</v>
      </c>
      <c r="E30" s="284"/>
      <c r="F30" s="79" t="s">
        <v>4</v>
      </c>
      <c r="G30" s="79" t="s">
        <v>5</v>
      </c>
      <c r="H30" s="100" t="s">
        <v>2</v>
      </c>
    </row>
    <row r="31" spans="2:8" x14ac:dyDescent="0.2">
      <c r="B31" s="106">
        <v>1</v>
      </c>
      <c r="C31" s="102" t="s">
        <v>44</v>
      </c>
      <c r="D31" s="466" t="s">
        <v>232</v>
      </c>
      <c r="E31" s="466"/>
      <c r="F31" s="468" t="s">
        <v>118</v>
      </c>
      <c r="G31" s="468"/>
      <c r="H31" s="469"/>
    </row>
    <row r="32" spans="2:8" x14ac:dyDescent="0.2">
      <c r="B32" s="106">
        <v>2</v>
      </c>
      <c r="C32" s="102" t="s">
        <v>66</v>
      </c>
      <c r="D32" s="466" t="s">
        <v>225</v>
      </c>
      <c r="E32" s="466"/>
      <c r="F32" s="468"/>
      <c r="G32" s="468"/>
      <c r="H32" s="469"/>
    </row>
    <row r="33" spans="2:8" ht="38.25" x14ac:dyDescent="0.2">
      <c r="B33" s="106">
        <v>3</v>
      </c>
      <c r="C33" s="102" t="s">
        <v>101</v>
      </c>
      <c r="D33" s="466" t="s">
        <v>233</v>
      </c>
      <c r="E33" s="466"/>
      <c r="F33" s="468"/>
      <c r="G33" s="468"/>
      <c r="H33" s="469"/>
    </row>
    <row r="34" spans="2:8" ht="15" customHeight="1" x14ac:dyDescent="0.2">
      <c r="B34" s="106">
        <v>4</v>
      </c>
      <c r="C34" s="102" t="s">
        <v>102</v>
      </c>
      <c r="D34" s="466" t="s">
        <v>234</v>
      </c>
      <c r="E34" s="466"/>
      <c r="F34" s="468"/>
      <c r="G34" s="468"/>
      <c r="H34" s="469"/>
    </row>
    <row r="35" spans="2:8" ht="28.15" customHeight="1" x14ac:dyDescent="0.2">
      <c r="B35" s="54">
        <v>5</v>
      </c>
      <c r="C35" s="55" t="s">
        <v>497</v>
      </c>
      <c r="D35" s="467" t="s">
        <v>498</v>
      </c>
      <c r="E35" s="467"/>
      <c r="F35" s="468"/>
      <c r="G35" s="468"/>
      <c r="H35" s="469"/>
    </row>
    <row r="36" spans="2:8" ht="25.5" x14ac:dyDescent="0.2">
      <c r="B36" s="106">
        <v>6</v>
      </c>
      <c r="C36" s="102" t="s">
        <v>103</v>
      </c>
      <c r="D36" s="466" t="s">
        <v>600</v>
      </c>
      <c r="E36" s="466"/>
      <c r="F36" s="468"/>
      <c r="G36" s="468"/>
      <c r="H36" s="469"/>
    </row>
    <row r="37" spans="2:8" ht="28.9" customHeight="1" x14ac:dyDescent="0.2">
      <c r="B37" s="106">
        <v>7</v>
      </c>
      <c r="C37" s="102" t="s">
        <v>104</v>
      </c>
      <c r="D37" s="466" t="s">
        <v>601</v>
      </c>
      <c r="E37" s="466"/>
      <c r="F37" s="468"/>
      <c r="G37" s="468"/>
      <c r="H37" s="469"/>
    </row>
    <row r="38" spans="2:8" ht="60" customHeight="1" thickBot="1" x14ac:dyDescent="0.25">
      <c r="B38" s="107">
        <v>8</v>
      </c>
      <c r="C38" s="104" t="s">
        <v>105</v>
      </c>
      <c r="D38" s="472" t="s">
        <v>602</v>
      </c>
      <c r="E38" s="472"/>
      <c r="F38" s="470"/>
      <c r="G38" s="470"/>
      <c r="H38" s="471"/>
    </row>
    <row r="40" spans="2:8" ht="13.9" thickBot="1" x14ac:dyDescent="0.3"/>
    <row r="41" spans="2:8" x14ac:dyDescent="0.2">
      <c r="B41" s="342" t="s">
        <v>168</v>
      </c>
      <c r="C41" s="343"/>
      <c r="D41" s="343"/>
      <c r="E41" s="343"/>
      <c r="F41" s="343"/>
      <c r="G41" s="343"/>
      <c r="H41" s="344"/>
    </row>
    <row r="42" spans="2:8" ht="39.6" customHeight="1" x14ac:dyDescent="0.2">
      <c r="B42" s="443" t="s">
        <v>499</v>
      </c>
      <c r="C42" s="444"/>
      <c r="D42" s="444"/>
      <c r="E42" s="444"/>
      <c r="F42" s="444"/>
      <c r="G42" s="444"/>
      <c r="H42" s="274"/>
    </row>
    <row r="43" spans="2:8" ht="13.15" x14ac:dyDescent="0.25">
      <c r="B43" s="433" t="s">
        <v>235</v>
      </c>
      <c r="C43" s="434"/>
      <c r="D43" s="434"/>
      <c r="E43" s="434"/>
      <c r="F43" s="445" t="s">
        <v>618</v>
      </c>
      <c r="G43" s="446"/>
      <c r="H43" s="447"/>
    </row>
    <row r="44" spans="2:8" ht="25.5" x14ac:dyDescent="0.2">
      <c r="B44" s="78" t="s">
        <v>163</v>
      </c>
      <c r="C44" s="79" t="s">
        <v>0</v>
      </c>
      <c r="D44" s="284" t="s">
        <v>1</v>
      </c>
      <c r="E44" s="284"/>
      <c r="F44" s="79" t="s">
        <v>4</v>
      </c>
      <c r="G44" s="79" t="s">
        <v>5</v>
      </c>
      <c r="H44" s="100" t="s">
        <v>2</v>
      </c>
    </row>
    <row r="45" spans="2:8" ht="15" customHeight="1" x14ac:dyDescent="0.2">
      <c r="B45" s="54">
        <v>1</v>
      </c>
      <c r="C45" s="55" t="s">
        <v>159</v>
      </c>
      <c r="D45" s="412" t="s">
        <v>603</v>
      </c>
      <c r="E45" s="413"/>
      <c r="F45" s="452" t="s">
        <v>118</v>
      </c>
      <c r="G45" s="453"/>
      <c r="H45" s="454"/>
    </row>
    <row r="46" spans="2:8" x14ac:dyDescent="0.2">
      <c r="B46" s="54">
        <v>2</v>
      </c>
      <c r="C46" s="55" t="s">
        <v>160</v>
      </c>
      <c r="D46" s="412" t="s">
        <v>211</v>
      </c>
      <c r="E46" s="413"/>
      <c r="F46" s="455"/>
      <c r="G46" s="456"/>
      <c r="H46" s="457"/>
    </row>
    <row r="47" spans="2:8" x14ac:dyDescent="0.2">
      <c r="B47" s="54">
        <v>3</v>
      </c>
      <c r="C47" s="55" t="s">
        <v>161</v>
      </c>
      <c r="D47" s="412" t="s">
        <v>225</v>
      </c>
      <c r="E47" s="413"/>
      <c r="F47" s="455"/>
      <c r="G47" s="456"/>
      <c r="H47" s="457"/>
    </row>
    <row r="48" spans="2:8" x14ac:dyDescent="0.2">
      <c r="B48" s="108">
        <v>4</v>
      </c>
      <c r="C48" s="109" t="s">
        <v>72</v>
      </c>
      <c r="D48" s="412" t="s">
        <v>236</v>
      </c>
      <c r="E48" s="413"/>
      <c r="F48" s="455"/>
      <c r="G48" s="456"/>
      <c r="H48" s="457"/>
    </row>
    <row r="49" spans="2:8" ht="30" customHeight="1" x14ac:dyDescent="0.2">
      <c r="B49" s="54">
        <v>5</v>
      </c>
      <c r="C49" s="55" t="s">
        <v>162</v>
      </c>
      <c r="D49" s="412" t="s">
        <v>169</v>
      </c>
      <c r="E49" s="413"/>
      <c r="F49" s="455"/>
      <c r="G49" s="456"/>
      <c r="H49" s="457"/>
    </row>
    <row r="50" spans="2:8" x14ac:dyDescent="0.2">
      <c r="B50" s="54">
        <v>6</v>
      </c>
      <c r="C50" s="55" t="s">
        <v>96</v>
      </c>
      <c r="D50" s="412" t="s">
        <v>604</v>
      </c>
      <c r="E50" s="413"/>
      <c r="F50" s="455"/>
      <c r="G50" s="456"/>
      <c r="H50" s="457"/>
    </row>
    <row r="51" spans="2:8" ht="32.25" customHeight="1" x14ac:dyDescent="0.2">
      <c r="B51" s="450">
        <v>7</v>
      </c>
      <c r="C51" s="448" t="s">
        <v>106</v>
      </c>
      <c r="D51" s="412" t="s">
        <v>605</v>
      </c>
      <c r="E51" s="413"/>
      <c r="F51" s="455"/>
      <c r="G51" s="456"/>
      <c r="H51" s="457"/>
    </row>
    <row r="52" spans="2:8" ht="23.25" customHeight="1" x14ac:dyDescent="0.2">
      <c r="B52" s="451"/>
      <c r="C52" s="449"/>
      <c r="D52" s="412" t="s">
        <v>606</v>
      </c>
      <c r="E52" s="413"/>
      <c r="F52" s="455"/>
      <c r="G52" s="456"/>
      <c r="H52" s="457"/>
    </row>
    <row r="53" spans="2:8" ht="30.75" customHeight="1" x14ac:dyDescent="0.2">
      <c r="B53" s="54">
        <v>8</v>
      </c>
      <c r="C53" s="55" t="s">
        <v>107</v>
      </c>
      <c r="D53" s="412" t="s">
        <v>237</v>
      </c>
      <c r="E53" s="413"/>
      <c r="F53" s="455"/>
      <c r="G53" s="456"/>
      <c r="H53" s="457"/>
    </row>
    <row r="54" spans="2:8" ht="15" customHeight="1" x14ac:dyDescent="0.2">
      <c r="B54" s="54">
        <v>9</v>
      </c>
      <c r="C54" s="55" t="s">
        <v>97</v>
      </c>
      <c r="D54" s="412" t="s">
        <v>597</v>
      </c>
      <c r="E54" s="413"/>
      <c r="F54" s="455"/>
      <c r="G54" s="456"/>
      <c r="H54" s="457"/>
    </row>
    <row r="55" spans="2:8" ht="31.5" customHeight="1" thickBot="1" x14ac:dyDescent="0.25">
      <c r="B55" s="62">
        <v>10</v>
      </c>
      <c r="C55" s="63" t="s">
        <v>108</v>
      </c>
      <c r="D55" s="431" t="s">
        <v>607</v>
      </c>
      <c r="E55" s="432"/>
      <c r="F55" s="458"/>
      <c r="G55" s="459"/>
      <c r="H55" s="460"/>
    </row>
    <row r="57" spans="2:8" ht="13.9" thickBot="1" x14ac:dyDescent="0.3"/>
    <row r="58" spans="2:8" x14ac:dyDescent="0.2">
      <c r="B58" s="414" t="s">
        <v>168</v>
      </c>
      <c r="C58" s="415"/>
      <c r="D58" s="415"/>
      <c r="E58" s="415"/>
      <c r="F58" s="415"/>
      <c r="G58" s="415"/>
      <c r="H58" s="416"/>
    </row>
    <row r="59" spans="2:8" ht="13.15" x14ac:dyDescent="0.25">
      <c r="B59" s="438" t="s">
        <v>109</v>
      </c>
      <c r="C59" s="439"/>
      <c r="D59" s="439"/>
      <c r="E59" s="439"/>
      <c r="F59" s="439"/>
      <c r="G59" s="439"/>
      <c r="H59" s="440"/>
    </row>
    <row r="60" spans="2:8" ht="13.15" x14ac:dyDescent="0.25">
      <c r="B60" s="433" t="s">
        <v>238</v>
      </c>
      <c r="C60" s="434"/>
      <c r="D60" s="434"/>
      <c r="E60" s="434"/>
      <c r="F60" s="435" t="s">
        <v>618</v>
      </c>
      <c r="G60" s="436"/>
      <c r="H60" s="437"/>
    </row>
    <row r="61" spans="2:8" ht="25.5" x14ac:dyDescent="0.2">
      <c r="B61" s="91" t="s">
        <v>163</v>
      </c>
      <c r="C61" s="92" t="s">
        <v>0</v>
      </c>
      <c r="D61" s="378" t="s">
        <v>1</v>
      </c>
      <c r="E61" s="378"/>
      <c r="F61" s="80" t="s">
        <v>4</v>
      </c>
      <c r="G61" s="79" t="s">
        <v>5</v>
      </c>
      <c r="H61" s="81" t="s">
        <v>2</v>
      </c>
    </row>
    <row r="62" spans="2:8" x14ac:dyDescent="0.2">
      <c r="B62" s="110">
        <v>1</v>
      </c>
      <c r="C62" s="102" t="s">
        <v>110</v>
      </c>
      <c r="D62" s="412" t="s">
        <v>211</v>
      </c>
      <c r="E62" s="413"/>
      <c r="F62" s="422" t="s">
        <v>118</v>
      </c>
      <c r="G62" s="423"/>
      <c r="H62" s="424"/>
    </row>
    <row r="63" spans="2:8" s="112" customFormat="1" ht="16.899999999999999" customHeight="1" x14ac:dyDescent="0.2">
      <c r="B63" s="101">
        <v>2</v>
      </c>
      <c r="C63" s="111" t="s">
        <v>440</v>
      </c>
      <c r="D63" s="441" t="s">
        <v>500</v>
      </c>
      <c r="E63" s="442"/>
      <c r="F63" s="425"/>
      <c r="G63" s="426"/>
      <c r="H63" s="427"/>
    </row>
    <row r="64" spans="2:8" x14ac:dyDescent="0.2">
      <c r="B64" s="110">
        <v>3</v>
      </c>
      <c r="C64" s="102" t="s">
        <v>66</v>
      </c>
      <c r="D64" s="412" t="s">
        <v>239</v>
      </c>
      <c r="E64" s="413"/>
      <c r="F64" s="425"/>
      <c r="G64" s="426"/>
      <c r="H64" s="427"/>
    </row>
    <row r="65" spans="2:8" x14ac:dyDescent="0.2">
      <c r="B65" s="110">
        <v>4</v>
      </c>
      <c r="C65" s="102" t="s">
        <v>44</v>
      </c>
      <c r="D65" s="412" t="s">
        <v>236</v>
      </c>
      <c r="E65" s="413"/>
      <c r="F65" s="425"/>
      <c r="G65" s="426"/>
      <c r="H65" s="427"/>
    </row>
    <row r="66" spans="2:8" ht="14.45" customHeight="1" x14ac:dyDescent="0.2">
      <c r="B66" s="110">
        <v>5</v>
      </c>
      <c r="C66" s="102" t="s">
        <v>111</v>
      </c>
      <c r="D66" s="412" t="s">
        <v>595</v>
      </c>
      <c r="E66" s="413"/>
      <c r="F66" s="425"/>
      <c r="G66" s="426"/>
      <c r="H66" s="427"/>
    </row>
    <row r="67" spans="2:8" x14ac:dyDescent="0.2">
      <c r="B67" s="110">
        <v>6</v>
      </c>
      <c r="C67" s="102" t="s">
        <v>112</v>
      </c>
      <c r="D67" s="412" t="s">
        <v>170</v>
      </c>
      <c r="E67" s="413"/>
      <c r="F67" s="425"/>
      <c r="G67" s="426"/>
      <c r="H67" s="427"/>
    </row>
    <row r="68" spans="2:8" ht="13.5" thickBot="1" x14ac:dyDescent="0.25">
      <c r="B68" s="113">
        <v>7</v>
      </c>
      <c r="C68" s="104" t="s">
        <v>113</v>
      </c>
      <c r="D68" s="431" t="s">
        <v>171</v>
      </c>
      <c r="E68" s="432"/>
      <c r="F68" s="428"/>
      <c r="G68" s="429"/>
      <c r="H68" s="430"/>
    </row>
    <row r="70" spans="2:8" ht="13.9" thickBot="1" x14ac:dyDescent="0.3"/>
    <row r="71" spans="2:8" x14ac:dyDescent="0.2">
      <c r="B71" s="414" t="s">
        <v>168</v>
      </c>
      <c r="C71" s="415"/>
      <c r="D71" s="415"/>
      <c r="E71" s="415"/>
      <c r="F71" s="415"/>
      <c r="G71" s="415"/>
      <c r="H71" s="416"/>
    </row>
    <row r="72" spans="2:8" ht="13.15" x14ac:dyDescent="0.25">
      <c r="B72" s="438" t="s">
        <v>241</v>
      </c>
      <c r="C72" s="439"/>
      <c r="D72" s="439"/>
      <c r="E72" s="439"/>
      <c r="F72" s="439"/>
      <c r="G72" s="439"/>
      <c r="H72" s="440"/>
    </row>
    <row r="73" spans="2:8" ht="13.15" x14ac:dyDescent="0.25">
      <c r="B73" s="433" t="s">
        <v>240</v>
      </c>
      <c r="C73" s="434"/>
      <c r="D73" s="434"/>
      <c r="E73" s="434"/>
      <c r="F73" s="435" t="s">
        <v>618</v>
      </c>
      <c r="G73" s="436"/>
      <c r="H73" s="437"/>
    </row>
    <row r="74" spans="2:8" ht="25.5" x14ac:dyDescent="0.2">
      <c r="B74" s="91" t="s">
        <v>163</v>
      </c>
      <c r="C74" s="92" t="s">
        <v>0</v>
      </c>
      <c r="D74" s="378" t="s">
        <v>1</v>
      </c>
      <c r="E74" s="378"/>
      <c r="F74" s="80" t="s">
        <v>4</v>
      </c>
      <c r="G74" s="79" t="s">
        <v>5</v>
      </c>
      <c r="H74" s="81" t="s">
        <v>2</v>
      </c>
    </row>
    <row r="75" spans="2:8" x14ac:dyDescent="0.2">
      <c r="B75" s="101">
        <v>1</v>
      </c>
      <c r="C75" s="102" t="s">
        <v>110</v>
      </c>
      <c r="D75" s="412" t="s">
        <v>211</v>
      </c>
      <c r="E75" s="413"/>
      <c r="F75" s="422" t="s">
        <v>118</v>
      </c>
      <c r="G75" s="423"/>
      <c r="H75" s="424"/>
    </row>
    <row r="76" spans="2:8" x14ac:dyDescent="0.2">
      <c r="B76" s="101">
        <v>2</v>
      </c>
      <c r="C76" s="102" t="s">
        <v>66</v>
      </c>
      <c r="D76" s="412" t="s">
        <v>242</v>
      </c>
      <c r="E76" s="413"/>
      <c r="F76" s="425"/>
      <c r="G76" s="426"/>
      <c r="H76" s="427"/>
    </row>
    <row r="77" spans="2:8" x14ac:dyDescent="0.2">
      <c r="B77" s="101">
        <v>3</v>
      </c>
      <c r="C77" s="102" t="s">
        <v>44</v>
      </c>
      <c r="D77" s="412" t="s">
        <v>236</v>
      </c>
      <c r="E77" s="413"/>
      <c r="F77" s="425"/>
      <c r="G77" s="426"/>
      <c r="H77" s="427"/>
    </row>
    <row r="78" spans="2:8" ht="14.45" customHeight="1" x14ac:dyDescent="0.2">
      <c r="B78" s="101">
        <v>4</v>
      </c>
      <c r="C78" s="102" t="s">
        <v>111</v>
      </c>
      <c r="D78" s="412" t="s">
        <v>595</v>
      </c>
      <c r="E78" s="413"/>
      <c r="F78" s="425"/>
      <c r="G78" s="426"/>
      <c r="H78" s="427"/>
    </row>
    <row r="79" spans="2:8" ht="30.75" customHeight="1" x14ac:dyDescent="0.2">
      <c r="B79" s="101">
        <v>5</v>
      </c>
      <c r="C79" s="102" t="s">
        <v>112</v>
      </c>
      <c r="D79" s="412" t="s">
        <v>243</v>
      </c>
      <c r="E79" s="413"/>
      <c r="F79" s="425"/>
      <c r="G79" s="426"/>
      <c r="H79" s="427"/>
    </row>
    <row r="80" spans="2:8" ht="13.5" thickBot="1" x14ac:dyDescent="0.25">
      <c r="B80" s="103">
        <v>6</v>
      </c>
      <c r="C80" s="104" t="s">
        <v>113</v>
      </c>
      <c r="D80" s="431" t="s">
        <v>172</v>
      </c>
      <c r="E80" s="432"/>
      <c r="F80" s="428"/>
      <c r="G80" s="429"/>
      <c r="H80" s="430"/>
    </row>
    <row r="82" spans="2:8" ht="13.9" thickBot="1" x14ac:dyDescent="0.3"/>
    <row r="83" spans="2:8" x14ac:dyDescent="0.2">
      <c r="B83" s="414" t="s">
        <v>168</v>
      </c>
      <c r="C83" s="415"/>
      <c r="D83" s="415"/>
      <c r="E83" s="415"/>
      <c r="F83" s="415"/>
      <c r="G83" s="415"/>
      <c r="H83" s="416"/>
    </row>
    <row r="84" spans="2:8" ht="13.15" x14ac:dyDescent="0.25">
      <c r="B84" s="417" t="s">
        <v>248</v>
      </c>
      <c r="C84" s="418"/>
      <c r="D84" s="418"/>
      <c r="E84" s="418"/>
      <c r="F84" s="418"/>
      <c r="G84" s="418"/>
      <c r="H84" s="419"/>
    </row>
    <row r="85" spans="2:8" ht="13.15" x14ac:dyDescent="0.25">
      <c r="B85" s="259" t="s">
        <v>249</v>
      </c>
      <c r="C85" s="385"/>
      <c r="D85" s="385"/>
      <c r="E85" s="385"/>
      <c r="F85" s="420" t="s">
        <v>618</v>
      </c>
      <c r="G85" s="420"/>
      <c r="H85" s="421"/>
    </row>
    <row r="86" spans="2:8" ht="25.5" x14ac:dyDescent="0.2">
      <c r="B86" s="91" t="s">
        <v>163</v>
      </c>
      <c r="C86" s="92" t="s">
        <v>0</v>
      </c>
      <c r="D86" s="378" t="s">
        <v>1</v>
      </c>
      <c r="E86" s="378"/>
      <c r="F86" s="80" t="s">
        <v>4</v>
      </c>
      <c r="G86" s="79" t="s">
        <v>5</v>
      </c>
      <c r="H86" s="81" t="s">
        <v>2</v>
      </c>
    </row>
    <row r="87" spans="2:8" x14ac:dyDescent="0.2">
      <c r="B87" s="101">
        <v>1</v>
      </c>
      <c r="C87" s="102" t="s">
        <v>65</v>
      </c>
      <c r="D87" s="412" t="s">
        <v>211</v>
      </c>
      <c r="E87" s="413"/>
      <c r="F87" s="422" t="s">
        <v>118</v>
      </c>
      <c r="G87" s="423"/>
      <c r="H87" s="424"/>
    </row>
    <row r="88" spans="2:8" x14ac:dyDescent="0.2">
      <c r="B88" s="114">
        <v>2</v>
      </c>
      <c r="C88" s="109" t="s">
        <v>44</v>
      </c>
      <c r="D88" s="406" t="s">
        <v>204</v>
      </c>
      <c r="E88" s="407"/>
      <c r="F88" s="425"/>
      <c r="G88" s="426"/>
      <c r="H88" s="427"/>
    </row>
    <row r="89" spans="2:8" x14ac:dyDescent="0.2">
      <c r="B89" s="101">
        <v>3</v>
      </c>
      <c r="C89" s="109" t="s">
        <v>114</v>
      </c>
      <c r="D89" s="406" t="s">
        <v>244</v>
      </c>
      <c r="E89" s="407"/>
      <c r="F89" s="425"/>
      <c r="G89" s="426"/>
      <c r="H89" s="427"/>
    </row>
    <row r="90" spans="2:8" x14ac:dyDescent="0.2">
      <c r="B90" s="408">
        <v>4</v>
      </c>
      <c r="C90" s="410" t="s">
        <v>115</v>
      </c>
      <c r="D90" s="412" t="s">
        <v>501</v>
      </c>
      <c r="E90" s="413"/>
      <c r="F90" s="425"/>
      <c r="G90" s="426"/>
      <c r="H90" s="427"/>
    </row>
    <row r="91" spans="2:8" x14ac:dyDescent="0.2">
      <c r="B91" s="409"/>
      <c r="C91" s="411"/>
      <c r="D91" s="412" t="s">
        <v>502</v>
      </c>
      <c r="E91" s="413"/>
      <c r="F91" s="425"/>
      <c r="G91" s="426"/>
      <c r="H91" s="427"/>
    </row>
    <row r="92" spans="2:8" ht="32.25" customHeight="1" x14ac:dyDescent="0.2">
      <c r="B92" s="101">
        <v>5</v>
      </c>
      <c r="C92" s="102" t="s">
        <v>112</v>
      </c>
      <c r="D92" s="412" t="s">
        <v>245</v>
      </c>
      <c r="E92" s="413"/>
      <c r="F92" s="425"/>
      <c r="G92" s="426"/>
      <c r="H92" s="427"/>
    </row>
    <row r="93" spans="2:8" ht="14.45" customHeight="1" x14ac:dyDescent="0.2">
      <c r="B93" s="101">
        <v>6</v>
      </c>
      <c r="C93" s="102" t="s">
        <v>116</v>
      </c>
      <c r="D93" s="412" t="s">
        <v>246</v>
      </c>
      <c r="E93" s="413"/>
      <c r="F93" s="425"/>
      <c r="G93" s="426"/>
      <c r="H93" s="427"/>
    </row>
    <row r="94" spans="2:8" ht="31.5" customHeight="1" x14ac:dyDescent="0.2">
      <c r="B94" s="101">
        <v>7</v>
      </c>
      <c r="C94" s="102" t="s">
        <v>107</v>
      </c>
      <c r="D94" s="412" t="s">
        <v>247</v>
      </c>
      <c r="E94" s="413"/>
      <c r="F94" s="425"/>
      <c r="G94" s="426"/>
      <c r="H94" s="427"/>
    </row>
    <row r="95" spans="2:8" x14ac:dyDescent="0.2">
      <c r="B95" s="101">
        <f>B94+1</f>
        <v>8</v>
      </c>
      <c r="C95" s="102" t="s">
        <v>96</v>
      </c>
      <c r="D95" s="412" t="s">
        <v>173</v>
      </c>
      <c r="E95" s="413"/>
      <c r="F95" s="425"/>
      <c r="G95" s="426"/>
      <c r="H95" s="427"/>
    </row>
    <row r="96" spans="2:8" ht="13.5" thickBot="1" x14ac:dyDescent="0.25">
      <c r="B96" s="103">
        <f>B95+1</f>
        <v>9</v>
      </c>
      <c r="C96" s="104" t="s">
        <v>97</v>
      </c>
      <c r="D96" s="431" t="s">
        <v>174</v>
      </c>
      <c r="E96" s="432"/>
      <c r="F96" s="428"/>
      <c r="G96" s="429"/>
      <c r="H96" s="430"/>
    </row>
  </sheetData>
  <mergeCells count="100">
    <mergeCell ref="D32:E32"/>
    <mergeCell ref="D31:E31"/>
    <mergeCell ref="D35:E35"/>
    <mergeCell ref="F31:H38"/>
    <mergeCell ref="D38:E38"/>
    <mergeCell ref="D37:E37"/>
    <mergeCell ref="D36:E36"/>
    <mergeCell ref="D34:E34"/>
    <mergeCell ref="D33:E33"/>
    <mergeCell ref="D79:E79"/>
    <mergeCell ref="D78:E78"/>
    <mergeCell ref="D77:E77"/>
    <mergeCell ref="D76:E76"/>
    <mergeCell ref="D75:E75"/>
    <mergeCell ref="D12:E12"/>
    <mergeCell ref="F12:H22"/>
    <mergeCell ref="B8:H8"/>
    <mergeCell ref="B2:H5"/>
    <mergeCell ref="D11:E11"/>
    <mergeCell ref="D21:E21"/>
    <mergeCell ref="C16:C17"/>
    <mergeCell ref="D15:E15"/>
    <mergeCell ref="B10:E10"/>
    <mergeCell ref="F10:H10"/>
    <mergeCell ref="B9:H9"/>
    <mergeCell ref="D16:E16"/>
    <mergeCell ref="D17:E17"/>
    <mergeCell ref="D19:E19"/>
    <mergeCell ref="D18:E18"/>
    <mergeCell ref="B16:B17"/>
    <mergeCell ref="D14:E14"/>
    <mergeCell ref="D13:E13"/>
    <mergeCell ref="D30:E30"/>
    <mergeCell ref="F28:H28"/>
    <mergeCell ref="F29:H29"/>
    <mergeCell ref="D22:E22"/>
    <mergeCell ref="D20:E20"/>
    <mergeCell ref="B29:E29"/>
    <mergeCell ref="B28:E28"/>
    <mergeCell ref="B25:H25"/>
    <mergeCell ref="B26:H26"/>
    <mergeCell ref="B27:E27"/>
    <mergeCell ref="F27:H27"/>
    <mergeCell ref="D54:E54"/>
    <mergeCell ref="D55:E55"/>
    <mergeCell ref="B58:H58"/>
    <mergeCell ref="D45:E45"/>
    <mergeCell ref="D46:E46"/>
    <mergeCell ref="D47:E47"/>
    <mergeCell ref="D48:E48"/>
    <mergeCell ref="D49:E49"/>
    <mergeCell ref="D50:E50"/>
    <mergeCell ref="D51:E51"/>
    <mergeCell ref="D52:E52"/>
    <mergeCell ref="D53:E53"/>
    <mergeCell ref="C51:C52"/>
    <mergeCell ref="B51:B52"/>
    <mergeCell ref="F45:H55"/>
    <mergeCell ref="B41:H41"/>
    <mergeCell ref="B42:H42"/>
    <mergeCell ref="B43:E43"/>
    <mergeCell ref="F43:H43"/>
    <mergeCell ref="D44:E44"/>
    <mergeCell ref="B73:E73"/>
    <mergeCell ref="F73:H73"/>
    <mergeCell ref="B59:H59"/>
    <mergeCell ref="B60:E60"/>
    <mergeCell ref="F60:H60"/>
    <mergeCell ref="D61:E61"/>
    <mergeCell ref="D62:E62"/>
    <mergeCell ref="D64:E64"/>
    <mergeCell ref="D65:E65"/>
    <mergeCell ref="D63:E63"/>
    <mergeCell ref="F62:H68"/>
    <mergeCell ref="D66:E66"/>
    <mergeCell ref="D67:E67"/>
    <mergeCell ref="D68:E68"/>
    <mergeCell ref="B71:H71"/>
    <mergeCell ref="B72:H72"/>
    <mergeCell ref="D92:E92"/>
    <mergeCell ref="D93:E93"/>
    <mergeCell ref="D94:E94"/>
    <mergeCell ref="D95:E95"/>
    <mergeCell ref="D96:E96"/>
    <mergeCell ref="D74:E74"/>
    <mergeCell ref="D89:E89"/>
    <mergeCell ref="B90:B91"/>
    <mergeCell ref="C90:C91"/>
    <mergeCell ref="D90:E90"/>
    <mergeCell ref="D91:E91"/>
    <mergeCell ref="B83:H83"/>
    <mergeCell ref="B84:H84"/>
    <mergeCell ref="B85:E85"/>
    <mergeCell ref="F85:H85"/>
    <mergeCell ref="D86:E86"/>
    <mergeCell ref="D87:E87"/>
    <mergeCell ref="D88:E88"/>
    <mergeCell ref="F75:H80"/>
    <mergeCell ref="F87:H96"/>
    <mergeCell ref="D80:E80"/>
  </mergeCells>
  <pageMargins left="0.7" right="0.7" top="0.75" bottom="0.75" header="0.3" footer="0.3"/>
  <pageSetup paperSize="9"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H51"/>
  <sheetViews>
    <sheetView topLeftCell="A40" zoomScale="80" zoomScaleNormal="80" workbookViewId="0"/>
  </sheetViews>
  <sheetFormatPr baseColWidth="10" defaultColWidth="11.42578125" defaultRowHeight="12.75" x14ac:dyDescent="0.2"/>
  <cols>
    <col min="1" max="2" width="11.42578125" style="89"/>
    <col min="3" max="3" width="24.28515625" style="89" customWidth="1"/>
    <col min="4" max="4" width="44.42578125" style="89" customWidth="1"/>
    <col min="5" max="5" width="11.42578125" style="89"/>
    <col min="6" max="6" width="14" style="96" customWidth="1"/>
    <col min="7" max="7" width="13" style="96" customWidth="1"/>
    <col min="8" max="8" width="13.28515625" style="96" customWidth="1"/>
    <col min="9" max="16384" width="11.42578125" style="89"/>
  </cols>
  <sheetData>
    <row r="1" spans="2:8" ht="13.9" thickBot="1" x14ac:dyDescent="0.3"/>
    <row r="2" spans="2:8" ht="15" customHeight="1" x14ac:dyDescent="0.2">
      <c r="B2" s="390" t="s">
        <v>594</v>
      </c>
      <c r="C2" s="391"/>
      <c r="D2" s="391"/>
      <c r="E2" s="391"/>
      <c r="F2" s="391"/>
      <c r="G2" s="391"/>
      <c r="H2" s="392"/>
    </row>
    <row r="3" spans="2:8" x14ac:dyDescent="0.2">
      <c r="B3" s="393"/>
      <c r="C3" s="394"/>
      <c r="D3" s="394"/>
      <c r="E3" s="394"/>
      <c r="F3" s="394"/>
      <c r="G3" s="394"/>
      <c r="H3" s="395"/>
    </row>
    <row r="4" spans="2:8" x14ac:dyDescent="0.2">
      <c r="B4" s="393"/>
      <c r="C4" s="394"/>
      <c r="D4" s="394"/>
      <c r="E4" s="394"/>
      <c r="F4" s="394"/>
      <c r="G4" s="394"/>
      <c r="H4" s="395"/>
    </row>
    <row r="5" spans="2:8" ht="13.5" thickBot="1" x14ac:dyDescent="0.25">
      <c r="B5" s="396"/>
      <c r="C5" s="397"/>
      <c r="D5" s="397"/>
      <c r="E5" s="397"/>
      <c r="F5" s="397"/>
      <c r="G5" s="397"/>
      <c r="H5" s="398"/>
    </row>
    <row r="6" spans="2:8" ht="13.15" x14ac:dyDescent="0.25">
      <c r="B6" s="90"/>
      <c r="C6" s="90"/>
      <c r="D6" s="90"/>
      <c r="E6" s="90"/>
    </row>
    <row r="7" spans="2:8" ht="13.9" thickBot="1" x14ac:dyDescent="0.3">
      <c r="B7" s="90"/>
      <c r="C7" s="90"/>
      <c r="D7" s="90"/>
      <c r="E7" s="90"/>
    </row>
    <row r="8" spans="2:8" x14ac:dyDescent="0.2">
      <c r="B8" s="414" t="s">
        <v>168</v>
      </c>
      <c r="C8" s="415"/>
      <c r="D8" s="415"/>
      <c r="E8" s="415"/>
      <c r="F8" s="415"/>
      <c r="G8" s="415"/>
      <c r="H8" s="416"/>
    </row>
    <row r="9" spans="2:8" ht="13.15" x14ac:dyDescent="0.25">
      <c r="B9" s="417" t="s">
        <v>117</v>
      </c>
      <c r="C9" s="418"/>
      <c r="D9" s="418"/>
      <c r="E9" s="418"/>
      <c r="F9" s="418"/>
      <c r="G9" s="418"/>
      <c r="H9" s="419"/>
    </row>
    <row r="10" spans="2:8" ht="13.15" x14ac:dyDescent="0.25">
      <c r="B10" s="259" t="s">
        <v>250</v>
      </c>
      <c r="C10" s="385"/>
      <c r="D10" s="385"/>
      <c r="E10" s="385"/>
      <c r="F10" s="420" t="s">
        <v>627</v>
      </c>
      <c r="G10" s="420"/>
      <c r="H10" s="421"/>
    </row>
    <row r="11" spans="2:8" x14ac:dyDescent="0.2">
      <c r="B11" s="91" t="s">
        <v>163</v>
      </c>
      <c r="C11" s="92" t="s">
        <v>0</v>
      </c>
      <c r="D11" s="378" t="s">
        <v>1</v>
      </c>
      <c r="E11" s="378"/>
      <c r="F11" s="80" t="s">
        <v>4</v>
      </c>
      <c r="G11" s="79" t="s">
        <v>5</v>
      </c>
      <c r="H11" s="94" t="s">
        <v>2</v>
      </c>
    </row>
    <row r="12" spans="2:8" x14ac:dyDescent="0.2">
      <c r="B12" s="349">
        <v>1</v>
      </c>
      <c r="C12" s="350" t="s">
        <v>71</v>
      </c>
      <c r="D12" s="467" t="s">
        <v>504</v>
      </c>
      <c r="E12" s="467"/>
      <c r="F12" s="399" t="s">
        <v>118</v>
      </c>
      <c r="G12" s="399"/>
      <c r="H12" s="400"/>
    </row>
    <row r="13" spans="2:8" x14ac:dyDescent="0.2">
      <c r="B13" s="349"/>
      <c r="C13" s="350"/>
      <c r="D13" s="467" t="s">
        <v>505</v>
      </c>
      <c r="E13" s="467"/>
      <c r="F13" s="399"/>
      <c r="G13" s="399"/>
      <c r="H13" s="400"/>
    </row>
    <row r="14" spans="2:8" ht="16.899999999999999" customHeight="1" x14ac:dyDescent="0.2">
      <c r="B14" s="349"/>
      <c r="C14" s="350"/>
      <c r="D14" s="467" t="s">
        <v>506</v>
      </c>
      <c r="E14" s="467"/>
      <c r="F14" s="399"/>
      <c r="G14" s="399"/>
      <c r="H14" s="400"/>
    </row>
    <row r="15" spans="2:8" x14ac:dyDescent="0.2">
      <c r="B15" s="349"/>
      <c r="C15" s="350"/>
      <c r="D15" s="467" t="s">
        <v>507</v>
      </c>
      <c r="E15" s="467"/>
      <c r="F15" s="399"/>
      <c r="G15" s="399"/>
      <c r="H15" s="400"/>
    </row>
    <row r="16" spans="2:8" x14ac:dyDescent="0.2">
      <c r="B16" s="349"/>
      <c r="C16" s="350"/>
      <c r="D16" s="467" t="s">
        <v>508</v>
      </c>
      <c r="E16" s="467"/>
      <c r="F16" s="399"/>
      <c r="G16" s="399"/>
      <c r="H16" s="400"/>
    </row>
    <row r="17" spans="2:8" ht="29.45" customHeight="1" x14ac:dyDescent="0.2">
      <c r="B17" s="349"/>
      <c r="C17" s="350"/>
      <c r="D17" s="467" t="s">
        <v>509</v>
      </c>
      <c r="E17" s="467"/>
      <c r="F17" s="399"/>
      <c r="G17" s="399"/>
      <c r="H17" s="400"/>
    </row>
    <row r="18" spans="2:8" x14ac:dyDescent="0.2">
      <c r="B18" s="349"/>
      <c r="C18" s="350"/>
      <c r="D18" s="467" t="s">
        <v>510</v>
      </c>
      <c r="E18" s="467"/>
      <c r="F18" s="399"/>
      <c r="G18" s="399"/>
      <c r="H18" s="400"/>
    </row>
    <row r="19" spans="2:8" ht="19.5" customHeight="1" x14ac:dyDescent="0.2">
      <c r="B19" s="349"/>
      <c r="C19" s="350"/>
      <c r="D19" s="467" t="s">
        <v>511</v>
      </c>
      <c r="E19" s="467"/>
      <c r="F19" s="399"/>
      <c r="G19" s="399"/>
      <c r="H19" s="400"/>
    </row>
    <row r="20" spans="2:8" ht="14.45" customHeight="1" x14ac:dyDescent="0.2">
      <c r="B20" s="349"/>
      <c r="C20" s="350"/>
      <c r="D20" s="467" t="s">
        <v>512</v>
      </c>
      <c r="E20" s="467"/>
      <c r="F20" s="399"/>
      <c r="G20" s="399"/>
      <c r="H20" s="400"/>
    </row>
    <row r="21" spans="2:8" ht="19.5" customHeight="1" x14ac:dyDescent="0.2">
      <c r="B21" s="349"/>
      <c r="C21" s="350"/>
      <c r="D21" s="467" t="s">
        <v>513</v>
      </c>
      <c r="E21" s="467"/>
      <c r="F21" s="399"/>
      <c r="G21" s="399"/>
      <c r="H21" s="400"/>
    </row>
    <row r="22" spans="2:8" ht="14.45" customHeight="1" x14ac:dyDescent="0.2">
      <c r="B22" s="349"/>
      <c r="C22" s="350"/>
      <c r="D22" s="467" t="s">
        <v>514</v>
      </c>
      <c r="E22" s="467"/>
      <c r="F22" s="399"/>
      <c r="G22" s="399"/>
      <c r="H22" s="400"/>
    </row>
    <row r="23" spans="2:8" ht="15" customHeight="1" x14ac:dyDescent="0.2">
      <c r="B23" s="349"/>
      <c r="C23" s="350"/>
      <c r="D23" s="467" t="s">
        <v>515</v>
      </c>
      <c r="E23" s="467"/>
      <c r="F23" s="399"/>
      <c r="G23" s="399"/>
      <c r="H23" s="400"/>
    </row>
    <row r="24" spans="2:8" ht="15" customHeight="1" x14ac:dyDescent="0.2">
      <c r="B24" s="349"/>
      <c r="C24" s="350"/>
      <c r="D24" s="467" t="s">
        <v>516</v>
      </c>
      <c r="E24" s="467"/>
      <c r="F24" s="399"/>
      <c r="G24" s="399"/>
      <c r="H24" s="400"/>
    </row>
    <row r="25" spans="2:8" ht="15" customHeight="1" x14ac:dyDescent="0.2">
      <c r="B25" s="349"/>
      <c r="C25" s="350"/>
      <c r="D25" s="467" t="s">
        <v>517</v>
      </c>
      <c r="E25" s="467"/>
      <c r="F25" s="399"/>
      <c r="G25" s="399"/>
      <c r="H25" s="400"/>
    </row>
    <row r="26" spans="2:8" ht="15" customHeight="1" x14ac:dyDescent="0.2">
      <c r="B26" s="349"/>
      <c r="C26" s="350"/>
      <c r="D26" s="467" t="s">
        <v>518</v>
      </c>
      <c r="E26" s="467"/>
      <c r="F26" s="399"/>
      <c r="G26" s="399"/>
      <c r="H26" s="400"/>
    </row>
    <row r="27" spans="2:8" ht="27.6" customHeight="1" x14ac:dyDescent="0.2">
      <c r="B27" s="349"/>
      <c r="C27" s="350"/>
      <c r="D27" s="467" t="s">
        <v>525</v>
      </c>
      <c r="E27" s="467"/>
      <c r="F27" s="399"/>
      <c r="G27" s="399"/>
      <c r="H27" s="400"/>
    </row>
    <row r="28" spans="2:8" ht="29.25" customHeight="1" x14ac:dyDescent="0.2">
      <c r="B28" s="349"/>
      <c r="C28" s="350"/>
      <c r="D28" s="467" t="s">
        <v>526</v>
      </c>
      <c r="E28" s="467"/>
      <c r="F28" s="399"/>
      <c r="G28" s="399"/>
      <c r="H28" s="400"/>
    </row>
    <row r="29" spans="2:8" ht="36" customHeight="1" x14ac:dyDescent="0.2">
      <c r="B29" s="349"/>
      <c r="C29" s="350"/>
      <c r="D29" s="467" t="s">
        <v>524</v>
      </c>
      <c r="E29" s="467"/>
      <c r="F29" s="399"/>
      <c r="G29" s="399"/>
      <c r="H29" s="400"/>
    </row>
    <row r="30" spans="2:8" x14ac:dyDescent="0.2">
      <c r="B30" s="349">
        <v>2</v>
      </c>
      <c r="C30" s="350" t="s">
        <v>119</v>
      </c>
      <c r="D30" s="467" t="s">
        <v>519</v>
      </c>
      <c r="E30" s="467"/>
      <c r="F30" s="468" t="s">
        <v>118</v>
      </c>
      <c r="G30" s="468"/>
      <c r="H30" s="469"/>
    </row>
    <row r="31" spans="2:8" ht="28.9" customHeight="1" x14ac:dyDescent="0.2">
      <c r="B31" s="349"/>
      <c r="C31" s="350"/>
      <c r="D31" s="467" t="s">
        <v>520</v>
      </c>
      <c r="E31" s="467"/>
      <c r="F31" s="468"/>
      <c r="G31" s="468"/>
      <c r="H31" s="469"/>
    </row>
    <row r="32" spans="2:8" ht="17.45" customHeight="1" x14ac:dyDescent="0.2">
      <c r="B32" s="349"/>
      <c r="C32" s="350"/>
      <c r="D32" s="467" t="s">
        <v>198</v>
      </c>
      <c r="E32" s="467"/>
      <c r="F32" s="468"/>
      <c r="G32" s="468"/>
      <c r="H32" s="469"/>
    </row>
    <row r="33" spans="2:8" ht="42.6" customHeight="1" x14ac:dyDescent="0.2">
      <c r="B33" s="349"/>
      <c r="C33" s="350"/>
      <c r="D33" s="467" t="s">
        <v>476</v>
      </c>
      <c r="E33" s="467"/>
      <c r="F33" s="468"/>
      <c r="G33" s="468"/>
      <c r="H33" s="469"/>
    </row>
    <row r="34" spans="2:8" ht="28.15" customHeight="1" x14ac:dyDescent="0.2">
      <c r="B34" s="349"/>
      <c r="C34" s="350"/>
      <c r="D34" s="475" t="s">
        <v>521</v>
      </c>
      <c r="E34" s="475"/>
      <c r="F34" s="468"/>
      <c r="G34" s="468"/>
      <c r="H34" s="469"/>
    </row>
    <row r="35" spans="2:8" x14ac:dyDescent="0.2">
      <c r="B35" s="349"/>
      <c r="C35" s="350"/>
      <c r="D35" s="473" t="s">
        <v>120</v>
      </c>
      <c r="E35" s="473"/>
      <c r="F35" s="468"/>
      <c r="G35" s="468"/>
      <c r="H35" s="469"/>
    </row>
    <row r="36" spans="2:8" x14ac:dyDescent="0.2">
      <c r="B36" s="349"/>
      <c r="C36" s="350"/>
      <c r="D36" s="473" t="s">
        <v>121</v>
      </c>
      <c r="E36" s="473"/>
      <c r="F36" s="468"/>
      <c r="G36" s="468"/>
      <c r="H36" s="469"/>
    </row>
    <row r="37" spans="2:8" x14ac:dyDescent="0.2">
      <c r="B37" s="349"/>
      <c r="C37" s="350"/>
      <c r="D37" s="473" t="s">
        <v>122</v>
      </c>
      <c r="E37" s="473"/>
      <c r="F37" s="468"/>
      <c r="G37" s="468"/>
      <c r="H37" s="469"/>
    </row>
    <row r="38" spans="2:8" ht="26.45" customHeight="1" x14ac:dyDescent="0.2">
      <c r="B38" s="349"/>
      <c r="C38" s="350"/>
      <c r="D38" s="473" t="s">
        <v>123</v>
      </c>
      <c r="E38" s="473"/>
      <c r="F38" s="468"/>
      <c r="G38" s="468"/>
      <c r="H38" s="469"/>
    </row>
    <row r="39" spans="2:8" x14ac:dyDescent="0.2">
      <c r="B39" s="349"/>
      <c r="C39" s="350"/>
      <c r="D39" s="473" t="s">
        <v>522</v>
      </c>
      <c r="E39" s="473"/>
      <c r="F39" s="468"/>
      <c r="G39" s="468"/>
      <c r="H39" s="469"/>
    </row>
    <row r="40" spans="2:8" x14ac:dyDescent="0.2">
      <c r="B40" s="349"/>
      <c r="C40" s="350"/>
      <c r="D40" s="473" t="s">
        <v>124</v>
      </c>
      <c r="E40" s="473"/>
      <c r="F40" s="468"/>
      <c r="G40" s="468"/>
      <c r="H40" s="469"/>
    </row>
    <row r="41" spans="2:8" x14ac:dyDescent="0.2">
      <c r="B41" s="349"/>
      <c r="C41" s="350"/>
      <c r="D41" s="473" t="s">
        <v>125</v>
      </c>
      <c r="E41" s="473"/>
      <c r="F41" s="468"/>
      <c r="G41" s="468"/>
      <c r="H41" s="469"/>
    </row>
    <row r="42" spans="2:8" x14ac:dyDescent="0.2">
      <c r="B42" s="349"/>
      <c r="C42" s="350"/>
      <c r="D42" s="473" t="s">
        <v>126</v>
      </c>
      <c r="E42" s="473"/>
      <c r="F42" s="468"/>
      <c r="G42" s="468"/>
      <c r="H42" s="469"/>
    </row>
    <row r="43" spans="2:8" ht="26.45" customHeight="1" x14ac:dyDescent="0.2">
      <c r="B43" s="349"/>
      <c r="C43" s="350"/>
      <c r="D43" s="473" t="s">
        <v>127</v>
      </c>
      <c r="E43" s="473"/>
      <c r="F43" s="468"/>
      <c r="G43" s="468"/>
      <c r="H43" s="469"/>
    </row>
    <row r="44" spans="2:8" x14ac:dyDescent="0.2">
      <c r="B44" s="349"/>
      <c r="C44" s="350"/>
      <c r="D44" s="473" t="s">
        <v>128</v>
      </c>
      <c r="E44" s="473"/>
      <c r="F44" s="468"/>
      <c r="G44" s="468"/>
      <c r="H44" s="469"/>
    </row>
    <row r="45" spans="2:8" x14ac:dyDescent="0.2">
      <c r="B45" s="349"/>
      <c r="C45" s="350"/>
      <c r="D45" s="473" t="s">
        <v>129</v>
      </c>
      <c r="E45" s="473"/>
      <c r="F45" s="468"/>
      <c r="G45" s="468"/>
      <c r="H45" s="469"/>
    </row>
    <row r="46" spans="2:8" x14ac:dyDescent="0.2">
      <c r="B46" s="349"/>
      <c r="C46" s="350"/>
      <c r="D46" s="473" t="s">
        <v>130</v>
      </c>
      <c r="E46" s="473"/>
      <c r="F46" s="468"/>
      <c r="G46" s="468"/>
      <c r="H46" s="469"/>
    </row>
    <row r="47" spans="2:8" x14ac:dyDescent="0.2">
      <c r="B47" s="349"/>
      <c r="C47" s="350"/>
      <c r="D47" s="473" t="s">
        <v>131</v>
      </c>
      <c r="E47" s="473"/>
      <c r="F47" s="468"/>
      <c r="G47" s="468"/>
      <c r="H47" s="469"/>
    </row>
    <row r="48" spans="2:8" x14ac:dyDescent="0.2">
      <c r="B48" s="349"/>
      <c r="C48" s="350"/>
      <c r="D48" s="473" t="s">
        <v>132</v>
      </c>
      <c r="E48" s="473"/>
      <c r="F48" s="468"/>
      <c r="G48" s="468"/>
      <c r="H48" s="469"/>
    </row>
    <row r="49" spans="2:8" x14ac:dyDescent="0.2">
      <c r="B49" s="349"/>
      <c r="C49" s="350"/>
      <c r="D49" s="473" t="s">
        <v>133</v>
      </c>
      <c r="E49" s="473"/>
      <c r="F49" s="468"/>
      <c r="G49" s="468"/>
      <c r="H49" s="469"/>
    </row>
    <row r="50" spans="2:8" ht="26.45" customHeight="1" x14ac:dyDescent="0.2">
      <c r="B50" s="349"/>
      <c r="C50" s="350"/>
      <c r="D50" s="473" t="s">
        <v>251</v>
      </c>
      <c r="E50" s="473"/>
      <c r="F50" s="468"/>
      <c r="G50" s="468"/>
      <c r="H50" s="469"/>
    </row>
    <row r="51" spans="2:8" ht="13.5" thickBot="1" x14ac:dyDescent="0.25">
      <c r="B51" s="364"/>
      <c r="C51" s="365"/>
      <c r="D51" s="474" t="s">
        <v>523</v>
      </c>
      <c r="E51" s="474"/>
      <c r="F51" s="470"/>
      <c r="G51" s="470"/>
      <c r="H51" s="471"/>
    </row>
  </sheetData>
  <mergeCells count="52">
    <mergeCell ref="B2:H5"/>
    <mergeCell ref="B8:H8"/>
    <mergeCell ref="D11:E11"/>
    <mergeCell ref="C30:C51"/>
    <mergeCell ref="D48:E48"/>
    <mergeCell ref="B30:B51"/>
    <mergeCell ref="D42:E42"/>
    <mergeCell ref="D43:E43"/>
    <mergeCell ref="D40:E40"/>
    <mergeCell ref="D41:E41"/>
    <mergeCell ref="D46:E46"/>
    <mergeCell ref="B9:H9"/>
    <mergeCell ref="D17:E17"/>
    <mergeCell ref="D18:E18"/>
    <mergeCell ref="D19:E19"/>
    <mergeCell ref="D23:E23"/>
    <mergeCell ref="B10:E10"/>
    <mergeCell ref="F10:H10"/>
    <mergeCell ref="D32:E32"/>
    <mergeCell ref="D33:E33"/>
    <mergeCell ref="D34:E34"/>
    <mergeCell ref="B12:B29"/>
    <mergeCell ref="C12:C29"/>
    <mergeCell ref="D24:E24"/>
    <mergeCell ref="D21:E21"/>
    <mergeCell ref="D22:E22"/>
    <mergeCell ref="D25:E25"/>
    <mergeCell ref="D26:E26"/>
    <mergeCell ref="D45:E45"/>
    <mergeCell ref="D30:E30"/>
    <mergeCell ref="D12:E12"/>
    <mergeCell ref="D13:E13"/>
    <mergeCell ref="D15:E15"/>
    <mergeCell ref="D16:E16"/>
    <mergeCell ref="D20:E20"/>
    <mergeCell ref="D14:E14"/>
    <mergeCell ref="D47:E47"/>
    <mergeCell ref="D49:E49"/>
    <mergeCell ref="D50:E50"/>
    <mergeCell ref="D51:E51"/>
    <mergeCell ref="F12:H29"/>
    <mergeCell ref="F30:H51"/>
    <mergeCell ref="D36:E36"/>
    <mergeCell ref="D37:E37"/>
    <mergeCell ref="D38:E38"/>
    <mergeCell ref="D39:E39"/>
    <mergeCell ref="D44:E44"/>
    <mergeCell ref="D27:E27"/>
    <mergeCell ref="D28:E28"/>
    <mergeCell ref="D29:E29"/>
    <mergeCell ref="D31:E31"/>
    <mergeCell ref="D35:E3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H34"/>
  <sheetViews>
    <sheetView topLeftCell="A25" zoomScale="80" zoomScaleNormal="80" workbookViewId="0"/>
  </sheetViews>
  <sheetFormatPr baseColWidth="10" defaultColWidth="11.42578125" defaultRowHeight="12.75" x14ac:dyDescent="0.2"/>
  <cols>
    <col min="1" max="2" width="11.42578125" style="89"/>
    <col min="3" max="3" width="26.42578125" style="89" customWidth="1"/>
    <col min="4" max="4" width="28.85546875" style="89" customWidth="1"/>
    <col min="5" max="5" width="24.28515625" style="89" customWidth="1"/>
    <col min="6" max="6" width="13.85546875" style="89" customWidth="1"/>
    <col min="7" max="7" width="12.7109375" style="89" customWidth="1"/>
    <col min="8" max="8" width="15.85546875" style="89" customWidth="1"/>
    <col min="9" max="16384" width="11.42578125" style="89"/>
  </cols>
  <sheetData>
    <row r="1" spans="2:8" ht="13.9" thickBot="1" x14ac:dyDescent="0.3"/>
    <row r="2" spans="2:8" ht="15" customHeight="1" x14ac:dyDescent="0.2">
      <c r="B2" s="390" t="s">
        <v>593</v>
      </c>
      <c r="C2" s="391"/>
      <c r="D2" s="391"/>
      <c r="E2" s="391"/>
      <c r="F2" s="391"/>
      <c r="G2" s="391"/>
      <c r="H2" s="392"/>
    </row>
    <row r="3" spans="2:8" x14ac:dyDescent="0.2">
      <c r="B3" s="393"/>
      <c r="C3" s="394"/>
      <c r="D3" s="394"/>
      <c r="E3" s="394"/>
      <c r="F3" s="394"/>
      <c r="G3" s="394"/>
      <c r="H3" s="395"/>
    </row>
    <row r="4" spans="2:8" x14ac:dyDescent="0.2">
      <c r="B4" s="393"/>
      <c r="C4" s="394"/>
      <c r="D4" s="394"/>
      <c r="E4" s="394"/>
      <c r="F4" s="394"/>
      <c r="G4" s="394"/>
      <c r="H4" s="395"/>
    </row>
    <row r="5" spans="2:8" ht="13.5" thickBot="1" x14ac:dyDescent="0.25">
      <c r="B5" s="396"/>
      <c r="C5" s="397"/>
      <c r="D5" s="397"/>
      <c r="E5" s="397"/>
      <c r="F5" s="397"/>
      <c r="G5" s="397"/>
      <c r="H5" s="398"/>
    </row>
    <row r="7" spans="2:8" ht="13.9" thickBot="1" x14ac:dyDescent="0.3">
      <c r="B7" s="95"/>
      <c r="C7" s="95"/>
      <c r="D7" s="95"/>
      <c r="E7" s="95"/>
      <c r="F7" s="95"/>
      <c r="G7" s="95"/>
      <c r="H7" s="95"/>
    </row>
    <row r="8" spans="2:8" x14ac:dyDescent="0.2">
      <c r="B8" s="414" t="s">
        <v>168</v>
      </c>
      <c r="C8" s="415"/>
      <c r="D8" s="415"/>
      <c r="E8" s="415"/>
      <c r="F8" s="415"/>
      <c r="G8" s="415"/>
      <c r="H8" s="416"/>
    </row>
    <row r="9" spans="2:8" ht="13.15" x14ac:dyDescent="0.25">
      <c r="B9" s="417" t="s">
        <v>18</v>
      </c>
      <c r="C9" s="418"/>
      <c r="D9" s="418"/>
      <c r="E9" s="418"/>
      <c r="F9" s="418"/>
      <c r="G9" s="418"/>
      <c r="H9" s="419"/>
    </row>
    <row r="10" spans="2:8" ht="13.15" x14ac:dyDescent="0.25">
      <c r="B10" s="259" t="s">
        <v>252</v>
      </c>
      <c r="C10" s="385"/>
      <c r="D10" s="385"/>
      <c r="E10" s="385"/>
      <c r="F10" s="420" t="s">
        <v>628</v>
      </c>
      <c r="G10" s="420"/>
      <c r="H10" s="421"/>
    </row>
    <row r="11" spans="2:8" x14ac:dyDescent="0.2">
      <c r="B11" s="91" t="s">
        <v>163</v>
      </c>
      <c r="C11" s="92" t="s">
        <v>0</v>
      </c>
      <c r="D11" s="378" t="s">
        <v>1</v>
      </c>
      <c r="E11" s="378"/>
      <c r="F11" s="80" t="s">
        <v>4</v>
      </c>
      <c r="G11" s="79" t="s">
        <v>5</v>
      </c>
      <c r="H11" s="94" t="s">
        <v>2</v>
      </c>
    </row>
    <row r="12" spans="2:8" ht="14.45" customHeight="1" x14ac:dyDescent="0.2">
      <c r="B12" s="349">
        <v>1</v>
      </c>
      <c r="C12" s="350" t="s">
        <v>134</v>
      </c>
      <c r="D12" s="467" t="s">
        <v>527</v>
      </c>
      <c r="E12" s="467"/>
      <c r="F12" s="399" t="s">
        <v>118</v>
      </c>
      <c r="G12" s="399"/>
      <c r="H12" s="400"/>
    </row>
    <row r="13" spans="2:8" ht="15" customHeight="1" x14ac:dyDescent="0.2">
      <c r="B13" s="349"/>
      <c r="C13" s="350"/>
      <c r="D13" s="467" t="s">
        <v>528</v>
      </c>
      <c r="E13" s="467"/>
      <c r="F13" s="399"/>
      <c r="G13" s="399"/>
      <c r="H13" s="400"/>
    </row>
    <row r="14" spans="2:8" ht="14.45" customHeight="1" x14ac:dyDescent="0.2">
      <c r="B14" s="349"/>
      <c r="C14" s="350"/>
      <c r="D14" s="467" t="s">
        <v>529</v>
      </c>
      <c r="E14" s="467"/>
      <c r="F14" s="399"/>
      <c r="G14" s="399"/>
      <c r="H14" s="400"/>
    </row>
    <row r="15" spans="2:8" ht="14.45" customHeight="1" x14ac:dyDescent="0.2">
      <c r="B15" s="349"/>
      <c r="C15" s="350"/>
      <c r="D15" s="467" t="s">
        <v>530</v>
      </c>
      <c r="E15" s="467"/>
      <c r="F15" s="399"/>
      <c r="G15" s="399"/>
      <c r="H15" s="400"/>
    </row>
    <row r="16" spans="2:8" ht="14.45" customHeight="1" x14ac:dyDescent="0.2">
      <c r="B16" s="349"/>
      <c r="C16" s="350"/>
      <c r="D16" s="467" t="s">
        <v>531</v>
      </c>
      <c r="E16" s="467"/>
      <c r="F16" s="399"/>
      <c r="G16" s="399"/>
      <c r="H16" s="400"/>
    </row>
    <row r="17" spans="2:8" ht="14.45" customHeight="1" x14ac:dyDescent="0.2">
      <c r="B17" s="349"/>
      <c r="C17" s="350"/>
      <c r="D17" s="467" t="s">
        <v>532</v>
      </c>
      <c r="E17" s="467"/>
      <c r="F17" s="399"/>
      <c r="G17" s="399"/>
      <c r="H17" s="400"/>
    </row>
    <row r="18" spans="2:8" ht="15" customHeight="1" x14ac:dyDescent="0.2">
      <c r="B18" s="349"/>
      <c r="C18" s="350"/>
      <c r="D18" s="467" t="s">
        <v>533</v>
      </c>
      <c r="E18" s="467"/>
      <c r="F18" s="399"/>
      <c r="G18" s="399"/>
      <c r="H18" s="400"/>
    </row>
    <row r="19" spans="2:8" ht="17.45" customHeight="1" x14ac:dyDescent="0.2">
      <c r="B19" s="349"/>
      <c r="C19" s="350"/>
      <c r="D19" s="467" t="s">
        <v>534</v>
      </c>
      <c r="E19" s="467"/>
      <c r="F19" s="399"/>
      <c r="G19" s="399"/>
      <c r="H19" s="400"/>
    </row>
    <row r="20" spans="2:8" ht="29.25" customHeight="1" x14ac:dyDescent="0.2">
      <c r="B20" s="349"/>
      <c r="C20" s="350"/>
      <c r="D20" s="467" t="s">
        <v>535</v>
      </c>
      <c r="E20" s="467"/>
      <c r="F20" s="399"/>
      <c r="G20" s="399"/>
      <c r="H20" s="400"/>
    </row>
    <row r="21" spans="2:8" ht="14.45" customHeight="1" x14ac:dyDescent="0.2">
      <c r="B21" s="349"/>
      <c r="C21" s="350"/>
      <c r="D21" s="467" t="s">
        <v>536</v>
      </c>
      <c r="E21" s="467"/>
      <c r="F21" s="399"/>
      <c r="G21" s="399"/>
      <c r="H21" s="400"/>
    </row>
    <row r="22" spans="2:8" ht="20.45" customHeight="1" x14ac:dyDescent="0.2">
      <c r="B22" s="349"/>
      <c r="C22" s="350"/>
      <c r="D22" s="467" t="s">
        <v>537</v>
      </c>
      <c r="E22" s="467"/>
      <c r="F22" s="399"/>
      <c r="G22" s="399"/>
      <c r="H22" s="400"/>
    </row>
    <row r="23" spans="2:8" ht="39" customHeight="1" x14ac:dyDescent="0.2">
      <c r="B23" s="349"/>
      <c r="C23" s="350"/>
      <c r="D23" s="477" t="s">
        <v>538</v>
      </c>
      <c r="E23" s="477"/>
      <c r="F23" s="399"/>
      <c r="G23" s="399"/>
      <c r="H23" s="400"/>
    </row>
    <row r="24" spans="2:8" ht="29.45" customHeight="1" x14ac:dyDescent="0.2">
      <c r="B24" s="349"/>
      <c r="C24" s="350"/>
      <c r="D24" s="467" t="s">
        <v>539</v>
      </c>
      <c r="E24" s="467"/>
      <c r="F24" s="399"/>
      <c r="G24" s="399"/>
      <c r="H24" s="400"/>
    </row>
    <row r="25" spans="2:8" ht="48.75" customHeight="1" x14ac:dyDescent="0.2">
      <c r="B25" s="349"/>
      <c r="C25" s="350"/>
      <c r="D25" s="476" t="s">
        <v>540</v>
      </c>
      <c r="E25" s="476"/>
      <c r="F25" s="399"/>
      <c r="G25" s="399"/>
      <c r="H25" s="400"/>
    </row>
    <row r="26" spans="2:8" ht="39" customHeight="1" x14ac:dyDescent="0.2">
      <c r="B26" s="349">
        <v>2</v>
      </c>
      <c r="C26" s="350" t="s">
        <v>119</v>
      </c>
      <c r="D26" s="467" t="s">
        <v>541</v>
      </c>
      <c r="E26" s="467"/>
      <c r="F26" s="468" t="s">
        <v>118</v>
      </c>
      <c r="G26" s="468"/>
      <c r="H26" s="469"/>
    </row>
    <row r="27" spans="2:8" ht="28.5" customHeight="1" x14ac:dyDescent="0.2">
      <c r="B27" s="349"/>
      <c r="C27" s="350"/>
      <c r="D27" s="467" t="s">
        <v>542</v>
      </c>
      <c r="E27" s="467"/>
      <c r="F27" s="468"/>
      <c r="G27" s="468"/>
      <c r="H27" s="469"/>
    </row>
    <row r="28" spans="2:8" ht="46.9" customHeight="1" x14ac:dyDescent="0.2">
      <c r="B28" s="349"/>
      <c r="C28" s="350"/>
      <c r="D28" s="467" t="s">
        <v>543</v>
      </c>
      <c r="E28" s="467"/>
      <c r="F28" s="468"/>
      <c r="G28" s="468"/>
      <c r="H28" s="469"/>
    </row>
    <row r="29" spans="2:8" ht="31.15" customHeight="1" x14ac:dyDescent="0.2">
      <c r="B29" s="349"/>
      <c r="C29" s="350"/>
      <c r="D29" s="475" t="s">
        <v>521</v>
      </c>
      <c r="E29" s="475"/>
      <c r="F29" s="468"/>
      <c r="G29" s="468"/>
      <c r="H29" s="469"/>
    </row>
    <row r="30" spans="2:8" x14ac:dyDescent="0.2">
      <c r="B30" s="349"/>
      <c r="C30" s="350"/>
      <c r="D30" s="473" t="s">
        <v>120</v>
      </c>
      <c r="E30" s="473"/>
      <c r="F30" s="468"/>
      <c r="G30" s="468"/>
      <c r="H30" s="469"/>
    </row>
    <row r="31" spans="2:8" x14ac:dyDescent="0.2">
      <c r="B31" s="349"/>
      <c r="C31" s="350"/>
      <c r="D31" s="473" t="s">
        <v>121</v>
      </c>
      <c r="E31" s="473"/>
      <c r="F31" s="468"/>
      <c r="G31" s="468"/>
      <c r="H31" s="469"/>
    </row>
    <row r="32" spans="2:8" x14ac:dyDescent="0.2">
      <c r="B32" s="349"/>
      <c r="C32" s="350"/>
      <c r="D32" s="473" t="s">
        <v>135</v>
      </c>
      <c r="E32" s="473"/>
      <c r="F32" s="468"/>
      <c r="G32" s="468"/>
      <c r="H32" s="469"/>
    </row>
    <row r="33" spans="2:8" x14ac:dyDescent="0.2">
      <c r="B33" s="349"/>
      <c r="C33" s="350"/>
      <c r="D33" s="473" t="s">
        <v>544</v>
      </c>
      <c r="E33" s="473"/>
      <c r="F33" s="468"/>
      <c r="G33" s="468"/>
      <c r="H33" s="469"/>
    </row>
    <row r="34" spans="2:8" ht="13.5" thickBot="1" x14ac:dyDescent="0.25">
      <c r="B34" s="364"/>
      <c r="C34" s="365"/>
      <c r="D34" s="474" t="s">
        <v>136</v>
      </c>
      <c r="E34" s="474"/>
      <c r="F34" s="470"/>
      <c r="G34" s="470"/>
      <c r="H34" s="471"/>
    </row>
  </sheetData>
  <mergeCells count="35">
    <mergeCell ref="D25:E25"/>
    <mergeCell ref="B2:H5"/>
    <mergeCell ref="D11:E11"/>
    <mergeCell ref="B8:H8"/>
    <mergeCell ref="B10:E10"/>
    <mergeCell ref="F10:H10"/>
    <mergeCell ref="B9:H9"/>
    <mergeCell ref="D22:E22"/>
    <mergeCell ref="D23:E23"/>
    <mergeCell ref="D24:E24"/>
    <mergeCell ref="F12:H25"/>
    <mergeCell ref="B26:B34"/>
    <mergeCell ref="C26:C34"/>
    <mergeCell ref="B12:B25"/>
    <mergeCell ref="C12:C25"/>
    <mergeCell ref="D17:E17"/>
    <mergeCell ref="D18:E18"/>
    <mergeCell ref="D19:E19"/>
    <mergeCell ref="D20:E20"/>
    <mergeCell ref="D21:E21"/>
    <mergeCell ref="D12:E12"/>
    <mergeCell ref="D13:E13"/>
    <mergeCell ref="D14:E14"/>
    <mergeCell ref="D28:E28"/>
    <mergeCell ref="D29:E29"/>
    <mergeCell ref="D15:E15"/>
    <mergeCell ref="D16:E16"/>
    <mergeCell ref="F26:H34"/>
    <mergeCell ref="D30:E30"/>
    <mergeCell ref="D31:E31"/>
    <mergeCell ref="D32:E32"/>
    <mergeCell ref="D33:E33"/>
    <mergeCell ref="D34:E34"/>
    <mergeCell ref="D26:E26"/>
    <mergeCell ref="D27:E2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H20"/>
  <sheetViews>
    <sheetView topLeftCell="A19" zoomScale="80" zoomScaleNormal="80" workbookViewId="0"/>
  </sheetViews>
  <sheetFormatPr baseColWidth="10" defaultColWidth="11.42578125" defaultRowHeight="12.75" x14ac:dyDescent="0.2"/>
  <cols>
    <col min="1" max="2" width="11.42578125" style="89"/>
    <col min="3" max="3" width="20.28515625" style="89" customWidth="1"/>
    <col min="4" max="4" width="23.42578125" style="89" customWidth="1"/>
    <col min="5" max="5" width="21.140625" style="89" customWidth="1"/>
    <col min="6" max="6" width="9.28515625" style="89" bestFit="1" customWidth="1"/>
    <col min="7" max="7" width="11.85546875" style="89" bestFit="1" customWidth="1"/>
    <col min="8" max="16384" width="11.42578125" style="89"/>
  </cols>
  <sheetData>
    <row r="1" spans="2:8" ht="13.9" thickBot="1" x14ac:dyDescent="0.3"/>
    <row r="2" spans="2:8" ht="15" customHeight="1" x14ac:dyDescent="0.2">
      <c r="B2" s="390" t="s">
        <v>593</v>
      </c>
      <c r="C2" s="391"/>
      <c r="D2" s="391"/>
      <c r="E2" s="391"/>
      <c r="F2" s="391"/>
      <c r="G2" s="391"/>
      <c r="H2" s="392"/>
    </row>
    <row r="3" spans="2:8" ht="15" customHeight="1" x14ac:dyDescent="0.2">
      <c r="B3" s="393"/>
      <c r="C3" s="394"/>
      <c r="D3" s="394"/>
      <c r="E3" s="394"/>
      <c r="F3" s="394"/>
      <c r="G3" s="394"/>
      <c r="H3" s="395"/>
    </row>
    <row r="4" spans="2:8" ht="15" customHeight="1" x14ac:dyDescent="0.2">
      <c r="B4" s="393"/>
      <c r="C4" s="394"/>
      <c r="D4" s="394"/>
      <c r="E4" s="394"/>
      <c r="F4" s="394"/>
      <c r="G4" s="394"/>
      <c r="H4" s="395"/>
    </row>
    <row r="5" spans="2:8" ht="18" customHeight="1" thickBot="1" x14ac:dyDescent="0.25">
      <c r="B5" s="396"/>
      <c r="C5" s="397"/>
      <c r="D5" s="397"/>
      <c r="E5" s="397"/>
      <c r="F5" s="397"/>
      <c r="G5" s="397"/>
      <c r="H5" s="398"/>
    </row>
    <row r="6" spans="2:8" ht="17.25" customHeight="1" x14ac:dyDescent="0.25">
      <c r="B6" s="90"/>
      <c r="C6" s="90"/>
      <c r="D6" s="90"/>
      <c r="E6" s="90"/>
      <c r="F6" s="90"/>
    </row>
    <row r="7" spans="2:8" ht="13.9" thickBot="1" x14ac:dyDescent="0.3"/>
    <row r="8" spans="2:8" x14ac:dyDescent="0.2">
      <c r="B8" s="414" t="s">
        <v>168</v>
      </c>
      <c r="C8" s="415"/>
      <c r="D8" s="415"/>
      <c r="E8" s="415"/>
      <c r="F8" s="415"/>
      <c r="G8" s="415"/>
      <c r="H8" s="416"/>
    </row>
    <row r="9" spans="2:8" ht="13.15" x14ac:dyDescent="0.25">
      <c r="B9" s="417" t="s">
        <v>253</v>
      </c>
      <c r="C9" s="418"/>
      <c r="D9" s="418"/>
      <c r="E9" s="418"/>
      <c r="F9" s="418"/>
      <c r="G9" s="418"/>
      <c r="H9" s="419"/>
    </row>
    <row r="10" spans="2:8" ht="13.15" x14ac:dyDescent="0.25">
      <c r="B10" s="259" t="s">
        <v>254</v>
      </c>
      <c r="C10" s="385"/>
      <c r="D10" s="385"/>
      <c r="E10" s="385"/>
      <c r="F10" s="420" t="s">
        <v>629</v>
      </c>
      <c r="G10" s="420"/>
      <c r="H10" s="421"/>
    </row>
    <row r="11" spans="2:8" ht="25.5" x14ac:dyDescent="0.2">
      <c r="B11" s="91" t="s">
        <v>163</v>
      </c>
      <c r="C11" s="92" t="s">
        <v>0</v>
      </c>
      <c r="D11" s="378" t="s">
        <v>1</v>
      </c>
      <c r="E11" s="378"/>
      <c r="F11" s="80" t="s">
        <v>4</v>
      </c>
      <c r="G11" s="79" t="s">
        <v>5</v>
      </c>
      <c r="H11" s="94" t="s">
        <v>2</v>
      </c>
    </row>
    <row r="12" spans="2:8" ht="34.15" customHeight="1" x14ac:dyDescent="0.2">
      <c r="B12" s="349">
        <v>1</v>
      </c>
      <c r="C12" s="350" t="s">
        <v>134</v>
      </c>
      <c r="D12" s="467" t="s">
        <v>545</v>
      </c>
      <c r="E12" s="467"/>
      <c r="F12" s="399" t="s">
        <v>118</v>
      </c>
      <c r="G12" s="399"/>
      <c r="H12" s="400"/>
    </row>
    <row r="13" spans="2:8" ht="21.6" customHeight="1" x14ac:dyDescent="0.2">
      <c r="B13" s="349"/>
      <c r="C13" s="350"/>
      <c r="D13" s="467" t="s">
        <v>546</v>
      </c>
      <c r="E13" s="467"/>
      <c r="F13" s="399"/>
      <c r="G13" s="399"/>
      <c r="H13" s="400"/>
    </row>
    <row r="14" spans="2:8" ht="31.9" customHeight="1" x14ac:dyDescent="0.2">
      <c r="B14" s="349"/>
      <c r="C14" s="350"/>
      <c r="D14" s="467" t="s">
        <v>547</v>
      </c>
      <c r="E14" s="467"/>
      <c r="F14" s="399"/>
      <c r="G14" s="399"/>
      <c r="H14" s="400"/>
    </row>
    <row r="15" spans="2:8" ht="56.25" customHeight="1" x14ac:dyDescent="0.2">
      <c r="B15" s="349"/>
      <c r="C15" s="350"/>
      <c r="D15" s="467" t="s">
        <v>548</v>
      </c>
      <c r="E15" s="467"/>
      <c r="F15" s="399"/>
      <c r="G15" s="399"/>
      <c r="H15" s="400"/>
    </row>
    <row r="16" spans="2:8" ht="31.9" customHeight="1" x14ac:dyDescent="0.2">
      <c r="B16" s="349"/>
      <c r="C16" s="350"/>
      <c r="D16" s="467" t="s">
        <v>549</v>
      </c>
      <c r="E16" s="467"/>
      <c r="F16" s="399"/>
      <c r="G16" s="399"/>
      <c r="H16" s="400"/>
    </row>
    <row r="17" spans="2:8" ht="35.450000000000003" customHeight="1" x14ac:dyDescent="0.2">
      <c r="B17" s="349">
        <v>2</v>
      </c>
      <c r="C17" s="350" t="s">
        <v>119</v>
      </c>
      <c r="D17" s="467" t="s">
        <v>550</v>
      </c>
      <c r="E17" s="467"/>
      <c r="F17" s="468" t="s">
        <v>118</v>
      </c>
      <c r="G17" s="468"/>
      <c r="H17" s="469"/>
    </row>
    <row r="18" spans="2:8" ht="27.6" customHeight="1" x14ac:dyDescent="0.2">
      <c r="B18" s="349"/>
      <c r="C18" s="350"/>
      <c r="D18" s="467" t="s">
        <v>542</v>
      </c>
      <c r="E18" s="467"/>
      <c r="F18" s="468"/>
      <c r="G18" s="468"/>
      <c r="H18" s="469"/>
    </row>
    <row r="19" spans="2:8" ht="21" customHeight="1" x14ac:dyDescent="0.2">
      <c r="B19" s="349"/>
      <c r="C19" s="350"/>
      <c r="D19" s="467" t="s">
        <v>551</v>
      </c>
      <c r="E19" s="467"/>
      <c r="F19" s="468"/>
      <c r="G19" s="468"/>
      <c r="H19" s="469"/>
    </row>
    <row r="20" spans="2:8" ht="58.9" customHeight="1" thickBot="1" x14ac:dyDescent="0.25">
      <c r="B20" s="364"/>
      <c r="C20" s="365"/>
      <c r="D20" s="478" t="s">
        <v>476</v>
      </c>
      <c r="E20" s="478"/>
      <c r="F20" s="470"/>
      <c r="G20" s="470"/>
      <c r="H20" s="471"/>
    </row>
  </sheetData>
  <mergeCells count="21">
    <mergeCell ref="F10:H10"/>
    <mergeCell ref="B9:H9"/>
    <mergeCell ref="B2:H5"/>
    <mergeCell ref="D12:E12"/>
    <mergeCell ref="D13:E13"/>
    <mergeCell ref="B8:H8"/>
    <mergeCell ref="D11:E11"/>
    <mergeCell ref="B10:E10"/>
    <mergeCell ref="F12:H16"/>
    <mergeCell ref="F17:H20"/>
    <mergeCell ref="C12:C16"/>
    <mergeCell ref="B12:B16"/>
    <mergeCell ref="B17:B20"/>
    <mergeCell ref="C17:C20"/>
    <mergeCell ref="D17:E17"/>
    <mergeCell ref="D15:E15"/>
    <mergeCell ref="D14:E14"/>
    <mergeCell ref="D16:E16"/>
    <mergeCell ref="D18:E18"/>
    <mergeCell ref="D19:E19"/>
    <mergeCell ref="D20:E2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7"/>
  <sheetViews>
    <sheetView topLeftCell="A43" zoomScale="80" zoomScaleNormal="80" workbookViewId="0"/>
  </sheetViews>
  <sheetFormatPr baseColWidth="10" defaultColWidth="8.85546875" defaultRowHeight="12.75" x14ac:dyDescent="0.2"/>
  <cols>
    <col min="1" max="1" width="8.85546875" style="125"/>
    <col min="2" max="2" width="6.5703125" style="125" customWidth="1"/>
    <col min="3" max="3" width="28.140625" style="125" customWidth="1"/>
    <col min="4" max="4" width="37.28515625" style="125" customWidth="1"/>
    <col min="5" max="9" width="14.7109375" style="125" customWidth="1"/>
    <col min="10" max="16384" width="8.85546875" style="125"/>
  </cols>
  <sheetData>
    <row r="2" spans="2:7" ht="13.9" thickBot="1" x14ac:dyDescent="0.3"/>
    <row r="3" spans="2:7" ht="13.9" customHeight="1" x14ac:dyDescent="0.2">
      <c r="B3" s="502" t="s">
        <v>302</v>
      </c>
      <c r="C3" s="503"/>
      <c r="D3" s="503"/>
      <c r="E3" s="503"/>
      <c r="F3" s="503"/>
      <c r="G3" s="504"/>
    </row>
    <row r="4" spans="2:7" ht="27.6" customHeight="1" x14ac:dyDescent="0.2">
      <c r="B4" s="499" t="s">
        <v>552</v>
      </c>
      <c r="C4" s="500"/>
      <c r="D4" s="500"/>
      <c r="E4" s="500"/>
      <c r="F4" s="500"/>
      <c r="G4" s="501"/>
    </row>
    <row r="5" spans="2:7" x14ac:dyDescent="0.2">
      <c r="B5" s="70" t="s">
        <v>163</v>
      </c>
      <c r="C5" s="500" t="s">
        <v>553</v>
      </c>
      <c r="D5" s="500"/>
      <c r="E5" s="71" t="s">
        <v>4</v>
      </c>
      <c r="F5" s="72" t="s">
        <v>5</v>
      </c>
      <c r="G5" s="73" t="s">
        <v>2</v>
      </c>
    </row>
    <row r="6" spans="2:7" ht="16.149999999999999" customHeight="1" x14ac:dyDescent="0.2">
      <c r="B6" s="514">
        <v>1</v>
      </c>
      <c r="C6" s="507" t="s">
        <v>554</v>
      </c>
      <c r="D6" s="507"/>
      <c r="E6" s="179" t="s">
        <v>615</v>
      </c>
      <c r="F6" s="74"/>
      <c r="G6" s="181">
        <v>570</v>
      </c>
    </row>
    <row r="7" spans="2:7" x14ac:dyDescent="0.2">
      <c r="B7" s="514"/>
      <c r="C7" s="507" t="s">
        <v>555</v>
      </c>
      <c r="D7" s="507"/>
      <c r="E7" s="179" t="s">
        <v>615</v>
      </c>
      <c r="F7" s="74"/>
      <c r="G7" s="181">
        <v>570</v>
      </c>
    </row>
    <row r="8" spans="2:7" ht="55.9" customHeight="1" x14ac:dyDescent="0.2">
      <c r="B8" s="514"/>
      <c r="C8" s="507" t="s">
        <v>556</v>
      </c>
      <c r="D8" s="507"/>
      <c r="E8" s="179" t="s">
        <v>615</v>
      </c>
      <c r="F8" s="74"/>
      <c r="G8" s="181">
        <v>570</v>
      </c>
    </row>
    <row r="9" spans="2:7" x14ac:dyDescent="0.2">
      <c r="B9" s="514"/>
      <c r="C9" s="507" t="s">
        <v>557</v>
      </c>
      <c r="D9" s="507"/>
      <c r="E9" s="179" t="s">
        <v>615</v>
      </c>
      <c r="F9" s="74"/>
      <c r="G9" s="181">
        <v>570</v>
      </c>
    </row>
    <row r="10" spans="2:7" x14ac:dyDescent="0.2">
      <c r="B10" s="514"/>
      <c r="C10" s="507" t="s">
        <v>558</v>
      </c>
      <c r="D10" s="507"/>
      <c r="E10" s="179" t="s">
        <v>615</v>
      </c>
      <c r="F10" s="74"/>
      <c r="G10" s="181">
        <v>570</v>
      </c>
    </row>
    <row r="11" spans="2:7" x14ac:dyDescent="0.2">
      <c r="B11" s="514"/>
      <c r="C11" s="507" t="s">
        <v>559</v>
      </c>
      <c r="D11" s="507"/>
      <c r="E11" s="179" t="s">
        <v>615</v>
      </c>
      <c r="F11" s="74"/>
      <c r="G11" s="181">
        <v>570</v>
      </c>
    </row>
    <row r="12" spans="2:7" x14ac:dyDescent="0.2">
      <c r="B12" s="514"/>
      <c r="C12" s="516" t="s">
        <v>560</v>
      </c>
      <c r="D12" s="516"/>
      <c r="E12" s="179" t="s">
        <v>615</v>
      </c>
      <c r="F12" s="74"/>
      <c r="G12" s="181">
        <v>570</v>
      </c>
    </row>
    <row r="13" spans="2:7" x14ac:dyDescent="0.2">
      <c r="B13" s="514"/>
      <c r="C13" s="516" t="s">
        <v>561</v>
      </c>
      <c r="D13" s="516"/>
      <c r="E13" s="179" t="s">
        <v>615</v>
      </c>
      <c r="F13" s="74"/>
      <c r="G13" s="181">
        <v>570</v>
      </c>
    </row>
    <row r="14" spans="2:7" ht="28.15" customHeight="1" x14ac:dyDescent="0.2">
      <c r="B14" s="514">
        <v>2</v>
      </c>
      <c r="C14" s="507" t="s">
        <v>562</v>
      </c>
      <c r="D14" s="507"/>
      <c r="E14" s="179" t="s">
        <v>615</v>
      </c>
      <c r="F14" s="74"/>
      <c r="G14" s="181">
        <v>570</v>
      </c>
    </row>
    <row r="15" spans="2:7" ht="28.15" customHeight="1" x14ac:dyDescent="0.2">
      <c r="B15" s="514"/>
      <c r="C15" s="507" t="s">
        <v>563</v>
      </c>
      <c r="D15" s="507"/>
      <c r="E15" s="179" t="s">
        <v>615</v>
      </c>
      <c r="F15" s="74"/>
      <c r="G15" s="181">
        <v>570</v>
      </c>
    </row>
    <row r="16" spans="2:7" ht="42" customHeight="1" thickBot="1" x14ac:dyDescent="0.25">
      <c r="B16" s="515"/>
      <c r="C16" s="508" t="s">
        <v>564</v>
      </c>
      <c r="D16" s="508"/>
      <c r="E16" s="180" t="s">
        <v>615</v>
      </c>
      <c r="F16" s="75"/>
      <c r="G16" s="182">
        <v>570</v>
      </c>
    </row>
    <row r="17" spans="2:9" ht="13.15" x14ac:dyDescent="0.25">
      <c r="B17" s="204"/>
      <c r="C17" s="137"/>
      <c r="D17" s="204"/>
      <c r="E17" s="204"/>
    </row>
    <row r="18" spans="2:9" ht="13.9" thickBot="1" x14ac:dyDescent="0.3">
      <c r="B18" s="204"/>
      <c r="C18" s="137"/>
      <c r="D18" s="204"/>
      <c r="E18" s="204"/>
    </row>
    <row r="19" spans="2:9" ht="16.899999999999999" customHeight="1" x14ac:dyDescent="0.2">
      <c r="B19" s="342" t="s">
        <v>302</v>
      </c>
      <c r="C19" s="343"/>
      <c r="D19" s="343"/>
      <c r="E19" s="343"/>
      <c r="F19" s="343"/>
      <c r="G19" s="343"/>
      <c r="H19" s="343"/>
      <c r="I19" s="344"/>
    </row>
    <row r="20" spans="2:9" ht="15" customHeight="1" x14ac:dyDescent="0.2">
      <c r="B20" s="505" t="s">
        <v>589</v>
      </c>
      <c r="C20" s="506"/>
      <c r="D20" s="506"/>
      <c r="E20" s="482" t="s">
        <v>590</v>
      </c>
      <c r="F20" s="483"/>
      <c r="G20" s="488" t="s">
        <v>630</v>
      </c>
      <c r="H20" s="489"/>
      <c r="I20" s="490"/>
    </row>
    <row r="21" spans="2:9" x14ac:dyDescent="0.2">
      <c r="B21" s="505"/>
      <c r="C21" s="506"/>
      <c r="D21" s="506"/>
      <c r="E21" s="482" t="s">
        <v>591</v>
      </c>
      <c r="F21" s="483"/>
      <c r="G21" s="488" t="s">
        <v>631</v>
      </c>
      <c r="H21" s="489"/>
      <c r="I21" s="490"/>
    </row>
    <row r="22" spans="2:9" x14ac:dyDescent="0.2">
      <c r="B22" s="505"/>
      <c r="C22" s="506"/>
      <c r="D22" s="506"/>
      <c r="E22" s="482" t="s">
        <v>592</v>
      </c>
      <c r="F22" s="483"/>
      <c r="G22" s="488" t="s">
        <v>632</v>
      </c>
      <c r="H22" s="489"/>
      <c r="I22" s="490"/>
    </row>
    <row r="23" spans="2:9" ht="15" customHeight="1" x14ac:dyDescent="0.2">
      <c r="B23" s="78" t="s">
        <v>163</v>
      </c>
      <c r="C23" s="79" t="s">
        <v>503</v>
      </c>
      <c r="D23" s="273" t="s">
        <v>565</v>
      </c>
      <c r="E23" s="444"/>
      <c r="F23" s="498"/>
      <c r="G23" s="80" t="s">
        <v>4</v>
      </c>
      <c r="H23" s="79" t="s">
        <v>5</v>
      </c>
      <c r="I23" s="81" t="s">
        <v>2</v>
      </c>
    </row>
    <row r="24" spans="2:9" ht="27.6" customHeight="1" x14ac:dyDescent="0.2">
      <c r="B24" s="492">
        <v>1</v>
      </c>
      <c r="C24" s="497" t="s">
        <v>566</v>
      </c>
      <c r="D24" s="496" t="s">
        <v>567</v>
      </c>
      <c r="E24" s="496"/>
      <c r="F24" s="496"/>
      <c r="G24" s="85" t="s">
        <v>615</v>
      </c>
      <c r="H24" s="82"/>
      <c r="I24" s="86">
        <v>578</v>
      </c>
    </row>
    <row r="25" spans="2:9" x14ac:dyDescent="0.2">
      <c r="B25" s="492"/>
      <c r="C25" s="497"/>
      <c r="D25" s="496" t="s">
        <v>568</v>
      </c>
      <c r="E25" s="496"/>
      <c r="F25" s="496"/>
      <c r="G25" s="85" t="s">
        <v>615</v>
      </c>
      <c r="H25" s="82"/>
      <c r="I25" s="86" t="s">
        <v>633</v>
      </c>
    </row>
    <row r="26" spans="2:9" ht="28.15" customHeight="1" x14ac:dyDescent="0.2">
      <c r="B26" s="492"/>
      <c r="C26" s="497"/>
      <c r="D26" s="496" t="s">
        <v>569</v>
      </c>
      <c r="E26" s="496"/>
      <c r="F26" s="496"/>
      <c r="G26" s="85" t="s">
        <v>615</v>
      </c>
      <c r="H26" s="82"/>
      <c r="I26" s="86">
        <v>611</v>
      </c>
    </row>
    <row r="27" spans="2:9" ht="28.9" customHeight="1" x14ac:dyDescent="0.2">
      <c r="B27" s="492"/>
      <c r="C27" s="497"/>
      <c r="D27" s="496" t="s">
        <v>570</v>
      </c>
      <c r="E27" s="496"/>
      <c r="F27" s="496"/>
      <c r="G27" s="85" t="s">
        <v>615</v>
      </c>
      <c r="H27" s="82"/>
      <c r="I27" s="86" t="s">
        <v>634</v>
      </c>
    </row>
    <row r="28" spans="2:9" x14ac:dyDescent="0.2">
      <c r="B28" s="492"/>
      <c r="C28" s="497"/>
      <c r="D28" s="496" t="s">
        <v>571</v>
      </c>
      <c r="E28" s="496"/>
      <c r="F28" s="496"/>
      <c r="G28" s="85" t="s">
        <v>615</v>
      </c>
      <c r="H28" s="82"/>
      <c r="I28" s="86">
        <v>597</v>
      </c>
    </row>
    <row r="29" spans="2:9" x14ac:dyDescent="0.2">
      <c r="B29" s="492"/>
      <c r="C29" s="497"/>
      <c r="D29" s="496" t="s">
        <v>572</v>
      </c>
      <c r="E29" s="496"/>
      <c r="F29" s="496"/>
      <c r="G29" s="85" t="s">
        <v>615</v>
      </c>
      <c r="H29" s="82"/>
      <c r="I29" s="86">
        <v>611</v>
      </c>
    </row>
    <row r="30" spans="2:9" ht="18.600000000000001" customHeight="1" x14ac:dyDescent="0.2">
      <c r="B30" s="492"/>
      <c r="C30" s="497"/>
      <c r="D30" s="496" t="s">
        <v>573</v>
      </c>
      <c r="E30" s="496"/>
      <c r="F30" s="496"/>
      <c r="G30" s="85" t="s">
        <v>615</v>
      </c>
      <c r="H30" s="82"/>
      <c r="I30" s="86">
        <v>578</v>
      </c>
    </row>
    <row r="31" spans="2:9" x14ac:dyDescent="0.2">
      <c r="B31" s="492">
        <v>2</v>
      </c>
      <c r="C31" s="494" t="s">
        <v>574</v>
      </c>
      <c r="D31" s="496" t="s">
        <v>575</v>
      </c>
      <c r="E31" s="496"/>
      <c r="F31" s="496"/>
      <c r="G31" s="85" t="s">
        <v>615</v>
      </c>
      <c r="H31" s="82"/>
      <c r="I31" s="86">
        <v>614</v>
      </c>
    </row>
    <row r="32" spans="2:9" x14ac:dyDescent="0.2">
      <c r="B32" s="492"/>
      <c r="C32" s="494"/>
      <c r="D32" s="491" t="s">
        <v>576</v>
      </c>
      <c r="E32" s="491"/>
      <c r="F32" s="491"/>
      <c r="G32" s="85" t="s">
        <v>615</v>
      </c>
      <c r="H32" s="82"/>
      <c r="I32" s="86">
        <v>578</v>
      </c>
    </row>
    <row r="33" spans="2:9" x14ac:dyDescent="0.2">
      <c r="B33" s="492"/>
      <c r="C33" s="494"/>
      <c r="D33" s="496" t="s">
        <v>577</v>
      </c>
      <c r="E33" s="496"/>
      <c r="F33" s="496"/>
      <c r="G33" s="85" t="s">
        <v>615</v>
      </c>
      <c r="H33" s="82"/>
      <c r="I33" s="86">
        <v>578</v>
      </c>
    </row>
    <row r="34" spans="2:9" ht="18" customHeight="1" x14ac:dyDescent="0.2">
      <c r="B34" s="492">
        <v>3</v>
      </c>
      <c r="C34" s="494" t="s">
        <v>55</v>
      </c>
      <c r="D34" s="496" t="s">
        <v>578</v>
      </c>
      <c r="E34" s="496"/>
      <c r="F34" s="496"/>
      <c r="G34" s="85" t="s">
        <v>615</v>
      </c>
      <c r="H34" s="82"/>
      <c r="I34" s="86">
        <v>610</v>
      </c>
    </row>
    <row r="35" spans="2:9" ht="18" customHeight="1" thickBot="1" x14ac:dyDescent="0.25">
      <c r="B35" s="493"/>
      <c r="C35" s="495"/>
      <c r="D35" s="487" t="s">
        <v>579</v>
      </c>
      <c r="E35" s="487"/>
      <c r="F35" s="487"/>
      <c r="G35" s="183" t="s">
        <v>615</v>
      </c>
      <c r="H35" s="83"/>
      <c r="I35" s="184">
        <v>610</v>
      </c>
    </row>
    <row r="36" spans="2:9" ht="13.15" x14ac:dyDescent="0.25">
      <c r="B36" s="76"/>
      <c r="C36" s="84"/>
      <c r="D36" s="76"/>
      <c r="E36" s="76"/>
      <c r="F36" s="77"/>
      <c r="G36" s="76"/>
      <c r="H36" s="69"/>
      <c r="I36" s="69"/>
    </row>
    <row r="37" spans="2:9" ht="13.9" thickBot="1" x14ac:dyDescent="0.3">
      <c r="B37" s="76"/>
      <c r="C37" s="84"/>
      <c r="D37" s="76"/>
      <c r="E37" s="76"/>
      <c r="F37" s="77"/>
      <c r="G37" s="76"/>
      <c r="H37" s="69"/>
      <c r="I37" s="69"/>
    </row>
    <row r="38" spans="2:9" x14ac:dyDescent="0.2">
      <c r="B38" s="479" t="s">
        <v>302</v>
      </c>
      <c r="C38" s="480"/>
      <c r="D38" s="480"/>
      <c r="E38" s="480"/>
      <c r="F38" s="480"/>
      <c r="G38" s="480"/>
      <c r="H38" s="480"/>
      <c r="I38" s="481"/>
    </row>
    <row r="39" spans="2:9" ht="15" customHeight="1" x14ac:dyDescent="0.2">
      <c r="B39" s="486" t="s">
        <v>588</v>
      </c>
      <c r="C39" s="484"/>
      <c r="D39" s="484"/>
      <c r="E39" s="482" t="s">
        <v>590</v>
      </c>
      <c r="F39" s="483"/>
      <c r="G39" s="484" t="s">
        <v>635</v>
      </c>
      <c r="H39" s="484"/>
      <c r="I39" s="485"/>
    </row>
    <row r="40" spans="2:9" x14ac:dyDescent="0.2">
      <c r="B40" s="486"/>
      <c r="C40" s="484"/>
      <c r="D40" s="484"/>
      <c r="E40" s="482" t="s">
        <v>591</v>
      </c>
      <c r="F40" s="483"/>
      <c r="G40" s="484" t="s">
        <v>644</v>
      </c>
      <c r="H40" s="484"/>
      <c r="I40" s="485"/>
    </row>
    <row r="41" spans="2:9" x14ac:dyDescent="0.2">
      <c r="B41" s="486"/>
      <c r="C41" s="484"/>
      <c r="D41" s="484"/>
      <c r="E41" s="482" t="s">
        <v>592</v>
      </c>
      <c r="F41" s="483"/>
      <c r="G41" s="484" t="s">
        <v>645</v>
      </c>
      <c r="H41" s="484"/>
      <c r="I41" s="485"/>
    </row>
    <row r="42" spans="2:9" x14ac:dyDescent="0.2">
      <c r="B42" s="78" t="s">
        <v>163</v>
      </c>
      <c r="C42" s="79" t="s">
        <v>503</v>
      </c>
      <c r="D42" s="284" t="s">
        <v>565</v>
      </c>
      <c r="E42" s="284"/>
      <c r="F42" s="284"/>
      <c r="G42" s="93" t="s">
        <v>4</v>
      </c>
      <c r="H42" s="87" t="s">
        <v>5</v>
      </c>
      <c r="I42" s="81" t="s">
        <v>2</v>
      </c>
    </row>
    <row r="43" spans="2:9" x14ac:dyDescent="0.2">
      <c r="B43" s="492">
        <v>1</v>
      </c>
      <c r="C43" s="497" t="s">
        <v>71</v>
      </c>
      <c r="D43" s="510" t="s">
        <v>580</v>
      </c>
      <c r="E43" s="510"/>
      <c r="F43" s="510"/>
      <c r="G43" s="85" t="s">
        <v>615</v>
      </c>
      <c r="H43" s="85"/>
      <c r="I43" s="86">
        <v>615</v>
      </c>
    </row>
    <row r="44" spans="2:9" x14ac:dyDescent="0.2">
      <c r="B44" s="492"/>
      <c r="C44" s="497"/>
      <c r="D44" s="510" t="s">
        <v>581</v>
      </c>
      <c r="E44" s="510"/>
      <c r="F44" s="510"/>
      <c r="G44" s="85" t="s">
        <v>615</v>
      </c>
      <c r="H44" s="85"/>
      <c r="I44" s="86">
        <v>615</v>
      </c>
    </row>
    <row r="45" spans="2:9" x14ac:dyDescent="0.2">
      <c r="B45" s="492"/>
      <c r="C45" s="497"/>
      <c r="D45" s="510" t="s">
        <v>582</v>
      </c>
      <c r="E45" s="510"/>
      <c r="F45" s="510"/>
      <c r="G45" s="85" t="s">
        <v>615</v>
      </c>
      <c r="H45" s="85"/>
      <c r="I45" s="86">
        <v>615</v>
      </c>
    </row>
    <row r="46" spans="2:9" x14ac:dyDescent="0.2">
      <c r="B46" s="492"/>
      <c r="C46" s="497"/>
      <c r="D46" s="510" t="s">
        <v>583</v>
      </c>
      <c r="E46" s="510"/>
      <c r="F46" s="510"/>
      <c r="G46" s="85" t="s">
        <v>615</v>
      </c>
      <c r="H46" s="85"/>
      <c r="I46" s="86">
        <v>615</v>
      </c>
    </row>
    <row r="47" spans="2:9" x14ac:dyDescent="0.2">
      <c r="B47" s="492"/>
      <c r="C47" s="497"/>
      <c r="D47" s="510" t="s">
        <v>584</v>
      </c>
      <c r="E47" s="510"/>
      <c r="F47" s="510"/>
      <c r="G47" s="175" t="s">
        <v>615</v>
      </c>
      <c r="H47" s="175"/>
      <c r="I47" s="189">
        <v>615</v>
      </c>
    </row>
    <row r="48" spans="2:9" x14ac:dyDescent="0.2">
      <c r="B48" s="492">
        <v>2</v>
      </c>
      <c r="C48" s="497" t="s">
        <v>585</v>
      </c>
      <c r="D48" s="510" t="s">
        <v>575</v>
      </c>
      <c r="E48" s="510"/>
      <c r="F48" s="510"/>
      <c r="G48" s="85" t="s">
        <v>615</v>
      </c>
      <c r="H48" s="85"/>
      <c r="I48" s="86">
        <v>615</v>
      </c>
    </row>
    <row r="49" spans="2:9" x14ac:dyDescent="0.2">
      <c r="B49" s="492"/>
      <c r="C49" s="497"/>
      <c r="D49" s="510" t="s">
        <v>586</v>
      </c>
      <c r="E49" s="510"/>
      <c r="F49" s="510"/>
      <c r="G49" s="85" t="s">
        <v>615</v>
      </c>
      <c r="H49" s="85"/>
      <c r="I49" s="86">
        <v>615</v>
      </c>
    </row>
    <row r="50" spans="2:9" x14ac:dyDescent="0.2">
      <c r="B50" s="492"/>
      <c r="C50" s="497"/>
      <c r="D50" s="510" t="s">
        <v>587</v>
      </c>
      <c r="E50" s="510"/>
      <c r="F50" s="510"/>
      <c r="G50" s="85" t="s">
        <v>615</v>
      </c>
      <c r="H50" s="85"/>
      <c r="I50" s="86">
        <v>615</v>
      </c>
    </row>
    <row r="51" spans="2:9" x14ac:dyDescent="0.2">
      <c r="B51" s="492">
        <v>4</v>
      </c>
      <c r="C51" s="494" t="s">
        <v>55</v>
      </c>
      <c r="D51" s="497" t="s">
        <v>578</v>
      </c>
      <c r="E51" s="497"/>
      <c r="F51" s="497"/>
      <c r="G51" s="85" t="s">
        <v>615</v>
      </c>
      <c r="H51" s="85"/>
      <c r="I51" s="86">
        <v>615</v>
      </c>
    </row>
    <row r="52" spans="2:9" ht="13.5" thickBot="1" x14ac:dyDescent="0.25">
      <c r="B52" s="493"/>
      <c r="C52" s="495"/>
      <c r="D52" s="509" t="s">
        <v>579</v>
      </c>
      <c r="E52" s="509"/>
      <c r="F52" s="509"/>
      <c r="G52" s="183" t="s">
        <v>615</v>
      </c>
      <c r="H52" s="183"/>
      <c r="I52" s="184">
        <v>615</v>
      </c>
    </row>
    <row r="53" spans="2:9" ht="13.15" x14ac:dyDescent="0.25">
      <c r="B53" s="204"/>
      <c r="C53" s="213"/>
      <c r="D53" s="214"/>
      <c r="E53" s="214"/>
      <c r="F53" s="214"/>
      <c r="G53" s="203"/>
      <c r="H53" s="203"/>
      <c r="I53" s="203"/>
    </row>
    <row r="54" spans="2:9" ht="13.9" thickBot="1" x14ac:dyDescent="0.3"/>
    <row r="55" spans="2:9" x14ac:dyDescent="0.2">
      <c r="B55" s="479" t="s">
        <v>302</v>
      </c>
      <c r="C55" s="480"/>
      <c r="D55" s="480"/>
      <c r="E55" s="480"/>
      <c r="F55" s="480"/>
      <c r="G55" s="480"/>
      <c r="H55" s="480"/>
      <c r="I55" s="481"/>
    </row>
    <row r="56" spans="2:9" ht="31.15" customHeight="1" x14ac:dyDescent="0.2">
      <c r="B56" s="283" t="s">
        <v>642</v>
      </c>
      <c r="C56" s="284"/>
      <c r="D56" s="284"/>
      <c r="E56" s="284"/>
      <c r="F56" s="284"/>
      <c r="G56" s="284"/>
      <c r="H56" s="87" t="s">
        <v>16</v>
      </c>
      <c r="I56" s="105" t="s">
        <v>2</v>
      </c>
    </row>
    <row r="57" spans="2:9" ht="51" customHeight="1" thickBot="1" x14ac:dyDescent="0.25">
      <c r="B57" s="511" t="s">
        <v>643</v>
      </c>
      <c r="C57" s="512"/>
      <c r="D57" s="512"/>
      <c r="E57" s="512"/>
      <c r="F57" s="512"/>
      <c r="G57" s="513"/>
      <c r="H57" s="183" t="s">
        <v>4</v>
      </c>
      <c r="I57" s="184">
        <v>627</v>
      </c>
    </row>
  </sheetData>
  <mergeCells count="71">
    <mergeCell ref="B55:I55"/>
    <mergeCell ref="B56:G56"/>
    <mergeCell ref="B57:G57"/>
    <mergeCell ref="B6:B13"/>
    <mergeCell ref="B14:B16"/>
    <mergeCell ref="C11:D11"/>
    <mergeCell ref="C12:D12"/>
    <mergeCell ref="C13:D13"/>
    <mergeCell ref="C14:D14"/>
    <mergeCell ref="D50:F50"/>
    <mergeCell ref="D42:F42"/>
    <mergeCell ref="B43:B47"/>
    <mergeCell ref="C43:C47"/>
    <mergeCell ref="D43:F43"/>
    <mergeCell ref="D44:F44"/>
    <mergeCell ref="D45:F45"/>
    <mergeCell ref="B51:B52"/>
    <mergeCell ref="C51:C52"/>
    <mergeCell ref="D51:F51"/>
    <mergeCell ref="D52:F52"/>
    <mergeCell ref="C5:D5"/>
    <mergeCell ref="C6:D6"/>
    <mergeCell ref="C7:D7"/>
    <mergeCell ref="C8:D8"/>
    <mergeCell ref="C9:D9"/>
    <mergeCell ref="C10:D10"/>
    <mergeCell ref="D46:F46"/>
    <mergeCell ref="D47:F47"/>
    <mergeCell ref="B48:B50"/>
    <mergeCell ref="C48:C50"/>
    <mergeCell ref="D48:F48"/>
    <mergeCell ref="D49:F49"/>
    <mergeCell ref="B4:G4"/>
    <mergeCell ref="B3:G3"/>
    <mergeCell ref="B20:D22"/>
    <mergeCell ref="D30:F30"/>
    <mergeCell ref="D31:F31"/>
    <mergeCell ref="G22:I22"/>
    <mergeCell ref="C15:D15"/>
    <mergeCell ref="C16:D16"/>
    <mergeCell ref="D24:F24"/>
    <mergeCell ref="D25:F25"/>
    <mergeCell ref="D26:F26"/>
    <mergeCell ref="B31:B33"/>
    <mergeCell ref="C31:C33"/>
    <mergeCell ref="D27:F27"/>
    <mergeCell ref="D28:F28"/>
    <mergeCell ref="D29:F29"/>
    <mergeCell ref="D35:F35"/>
    <mergeCell ref="B19:I19"/>
    <mergeCell ref="E20:F20"/>
    <mergeCell ref="E21:F21"/>
    <mergeCell ref="E22:F22"/>
    <mergeCell ref="G20:I20"/>
    <mergeCell ref="G21:I21"/>
    <mergeCell ref="D32:F32"/>
    <mergeCell ref="B34:B35"/>
    <mergeCell ref="C34:C35"/>
    <mergeCell ref="D34:F34"/>
    <mergeCell ref="D33:F33"/>
    <mergeCell ref="B24:B30"/>
    <mergeCell ref="C24:C30"/>
    <mergeCell ref="D23:F23"/>
    <mergeCell ref="B38:I38"/>
    <mergeCell ref="E39:F39"/>
    <mergeCell ref="E40:F40"/>
    <mergeCell ref="E41:F41"/>
    <mergeCell ref="G39:I39"/>
    <mergeCell ref="G40:I40"/>
    <mergeCell ref="G41:I41"/>
    <mergeCell ref="B39:D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39"/>
  <sheetViews>
    <sheetView topLeftCell="A22" zoomScale="70" zoomScaleNormal="70" workbookViewId="0"/>
  </sheetViews>
  <sheetFormatPr baseColWidth="10" defaultColWidth="11.42578125" defaultRowHeight="12.75" x14ac:dyDescent="0.2"/>
  <cols>
    <col min="1" max="1" width="10.42578125" style="89" customWidth="1"/>
    <col min="2" max="2" width="5.42578125" style="89" customWidth="1"/>
    <col min="3" max="3" width="16.140625" style="89" customWidth="1"/>
    <col min="4" max="4" width="17.85546875" style="89" customWidth="1"/>
    <col min="5" max="6" width="11.42578125" style="89"/>
    <col min="7" max="7" width="13.85546875" style="89" bestFit="1" customWidth="1"/>
    <col min="8" max="9" width="11.42578125" style="89"/>
    <col min="10" max="10" width="20.7109375" style="89" customWidth="1"/>
    <col min="11" max="11" width="20.5703125" style="89" customWidth="1"/>
    <col min="12" max="12" width="16.5703125" style="98" customWidth="1"/>
    <col min="13" max="13" width="24.140625" style="98" customWidth="1"/>
    <col min="14" max="14" width="10.42578125" style="98" customWidth="1"/>
    <col min="15" max="15" width="18.28515625" style="89" bestFit="1" customWidth="1"/>
    <col min="16" max="16" width="15" style="89" bestFit="1" customWidth="1"/>
    <col min="17" max="18" width="11.42578125" style="89"/>
    <col min="19" max="19" width="12.85546875" style="89" customWidth="1"/>
    <col min="20" max="21" width="11.42578125" style="89"/>
    <col min="22" max="22" width="12.85546875" style="89" customWidth="1"/>
    <col min="23" max="16384" width="11.42578125" style="89"/>
  </cols>
  <sheetData>
    <row r="2" spans="1:23" ht="13.9" thickBot="1" x14ac:dyDescent="0.3"/>
    <row r="3" spans="1:23" ht="13.9" thickBot="1" x14ac:dyDescent="0.3">
      <c r="B3" s="245" t="s">
        <v>13</v>
      </c>
      <c r="C3" s="246"/>
      <c r="D3" s="246"/>
      <c r="E3" s="246"/>
      <c r="F3" s="246"/>
      <c r="G3" s="246"/>
      <c r="H3" s="246"/>
      <c r="I3" s="246"/>
      <c r="J3" s="246"/>
      <c r="K3" s="246"/>
      <c r="L3" s="246"/>
      <c r="M3" s="247"/>
      <c r="N3" s="136"/>
      <c r="O3" s="136"/>
      <c r="P3" s="136"/>
      <c r="Q3" s="136"/>
      <c r="R3" s="136"/>
      <c r="S3" s="136"/>
      <c r="T3" s="136"/>
      <c r="U3" s="136"/>
      <c r="V3" s="136"/>
      <c r="W3" s="136"/>
    </row>
    <row r="4" spans="1:23" ht="15" customHeight="1" x14ac:dyDescent="0.2">
      <c r="B4" s="250" t="s">
        <v>304</v>
      </c>
      <c r="C4" s="251"/>
      <c r="D4" s="251"/>
      <c r="E4" s="251"/>
      <c r="F4" s="251"/>
      <c r="G4" s="251"/>
      <c r="H4" s="251"/>
      <c r="I4" s="251"/>
      <c r="J4" s="251"/>
      <c r="K4" s="251"/>
      <c r="L4" s="251"/>
      <c r="M4" s="252"/>
      <c r="N4" s="137"/>
      <c r="O4" s="137"/>
      <c r="P4" s="137"/>
      <c r="Q4" s="137"/>
      <c r="R4" s="137"/>
      <c r="S4" s="137"/>
      <c r="T4" s="137"/>
      <c r="U4" s="137"/>
      <c r="V4" s="137"/>
      <c r="W4" s="137"/>
    </row>
    <row r="5" spans="1:23" x14ac:dyDescent="0.2">
      <c r="B5" s="253"/>
      <c r="C5" s="254"/>
      <c r="D5" s="254"/>
      <c r="E5" s="254"/>
      <c r="F5" s="254"/>
      <c r="G5" s="254"/>
      <c r="H5" s="254"/>
      <c r="I5" s="254"/>
      <c r="J5" s="254"/>
      <c r="K5" s="254"/>
      <c r="L5" s="254"/>
      <c r="M5" s="255"/>
      <c r="N5" s="137"/>
      <c r="O5" s="137"/>
      <c r="P5" s="137"/>
      <c r="Q5" s="137"/>
      <c r="R5" s="137"/>
      <c r="S5" s="137"/>
      <c r="T5" s="137"/>
      <c r="U5" s="137"/>
      <c r="V5" s="137"/>
      <c r="W5" s="137"/>
    </row>
    <row r="6" spans="1:23" x14ac:dyDescent="0.2">
      <c r="B6" s="253"/>
      <c r="C6" s="254"/>
      <c r="D6" s="254"/>
      <c r="E6" s="254"/>
      <c r="F6" s="254"/>
      <c r="G6" s="254"/>
      <c r="H6" s="254"/>
      <c r="I6" s="254"/>
      <c r="J6" s="254"/>
      <c r="K6" s="254"/>
      <c r="L6" s="254"/>
      <c r="M6" s="255"/>
      <c r="N6" s="137"/>
      <c r="O6" s="137"/>
      <c r="P6" s="137"/>
      <c r="Q6" s="137"/>
      <c r="R6" s="137"/>
      <c r="S6" s="137"/>
      <c r="T6" s="137"/>
      <c r="U6" s="137"/>
      <c r="V6" s="137"/>
      <c r="W6" s="137"/>
    </row>
    <row r="7" spans="1:23" ht="54.75" customHeight="1" thickBot="1" x14ac:dyDescent="0.25">
      <c r="B7" s="256"/>
      <c r="C7" s="257"/>
      <c r="D7" s="257"/>
      <c r="E7" s="257"/>
      <c r="F7" s="257"/>
      <c r="G7" s="257"/>
      <c r="H7" s="257"/>
      <c r="I7" s="257"/>
      <c r="J7" s="257"/>
      <c r="K7" s="257"/>
      <c r="L7" s="257"/>
      <c r="M7" s="258"/>
      <c r="N7" s="137"/>
      <c r="O7" s="137"/>
      <c r="P7" s="137"/>
      <c r="Q7" s="137"/>
      <c r="R7" s="137"/>
      <c r="S7" s="137"/>
      <c r="T7" s="137"/>
      <c r="U7" s="137"/>
      <c r="V7" s="137"/>
      <c r="W7" s="137"/>
    </row>
    <row r="8" spans="1:23" ht="13.9" thickBot="1" x14ac:dyDescent="0.3"/>
    <row r="9" spans="1:23" ht="36" customHeight="1" thickBot="1" x14ac:dyDescent="0.3">
      <c r="B9" s="248" t="s">
        <v>14</v>
      </c>
      <c r="C9" s="249"/>
      <c r="D9" s="138">
        <v>6690992741</v>
      </c>
      <c r="E9" s="97"/>
      <c r="F9" s="97"/>
      <c r="G9" s="139"/>
      <c r="H9" s="97"/>
      <c r="I9" s="97"/>
      <c r="J9" s="97"/>
      <c r="K9" s="97"/>
      <c r="L9" s="140"/>
      <c r="O9" s="95"/>
      <c r="P9" s="277"/>
      <c r="Q9" s="278"/>
      <c r="R9" s="278"/>
      <c r="S9" s="278"/>
      <c r="T9" s="278"/>
      <c r="U9" s="278"/>
      <c r="V9" s="278"/>
      <c r="W9" s="278"/>
    </row>
    <row r="10" spans="1:23" ht="15.75" customHeight="1" x14ac:dyDescent="0.25">
      <c r="B10" s="141"/>
      <c r="C10" s="141"/>
      <c r="D10" s="142"/>
      <c r="E10" s="97"/>
      <c r="F10" s="143"/>
      <c r="G10" s="144"/>
      <c r="H10" s="140"/>
      <c r="I10" s="95"/>
      <c r="J10" s="144"/>
      <c r="K10" s="95"/>
      <c r="L10" s="145"/>
      <c r="M10" s="285"/>
      <c r="N10" s="285"/>
      <c r="O10" s="95"/>
      <c r="P10" s="140"/>
      <c r="Q10" s="97"/>
      <c r="R10" s="97"/>
      <c r="S10" s="97"/>
      <c r="T10" s="97"/>
      <c r="U10" s="97"/>
      <c r="V10" s="97"/>
      <c r="W10" s="97"/>
    </row>
    <row r="11" spans="1:23" ht="13.9" thickBot="1" x14ac:dyDescent="0.3">
      <c r="A11" s="146"/>
      <c r="B11" s="140"/>
      <c r="C11" s="140"/>
      <c r="D11" s="140"/>
      <c r="E11" s="140"/>
      <c r="F11" s="140"/>
      <c r="G11" s="147"/>
      <c r="H11" s="147"/>
      <c r="I11" s="143"/>
      <c r="J11" s="143"/>
      <c r="K11" s="143"/>
      <c r="L11" s="140"/>
    </row>
    <row r="12" spans="1:23" x14ac:dyDescent="0.2">
      <c r="A12" s="146"/>
      <c r="B12" s="280" t="s">
        <v>17</v>
      </c>
      <c r="C12" s="281"/>
      <c r="D12" s="281"/>
      <c r="E12" s="281"/>
      <c r="F12" s="281"/>
      <c r="G12" s="281"/>
      <c r="H12" s="281"/>
      <c r="I12" s="281"/>
      <c r="J12" s="281"/>
      <c r="K12" s="281"/>
      <c r="L12" s="281"/>
      <c r="M12" s="282"/>
      <c r="N12" s="148"/>
      <c r="O12" s="148"/>
      <c r="P12" s="148"/>
      <c r="Q12" s="148"/>
      <c r="R12" s="148"/>
      <c r="S12" s="148"/>
      <c r="T12" s="148"/>
      <c r="U12" s="148"/>
      <c r="V12" s="148"/>
      <c r="W12" s="148"/>
    </row>
    <row r="13" spans="1:23" ht="32.25" customHeight="1" x14ac:dyDescent="0.2">
      <c r="A13" s="146"/>
      <c r="B13" s="283" t="s">
        <v>647</v>
      </c>
      <c r="C13" s="284"/>
      <c r="D13" s="284"/>
      <c r="E13" s="284"/>
      <c r="F13" s="284"/>
      <c r="G13" s="284"/>
      <c r="H13" s="284"/>
      <c r="I13" s="284"/>
      <c r="J13" s="284"/>
      <c r="K13" s="79"/>
      <c r="L13" s="284" t="s">
        <v>609</v>
      </c>
      <c r="M13" s="286"/>
      <c r="N13" s="279"/>
      <c r="O13" s="279"/>
      <c r="P13" s="279"/>
      <c r="Q13" s="279"/>
      <c r="R13" s="279"/>
      <c r="S13" s="279"/>
      <c r="T13" s="279"/>
      <c r="U13" s="279"/>
      <c r="V13" s="279"/>
      <c r="W13" s="279"/>
    </row>
    <row r="14" spans="1:23" ht="25.5" x14ac:dyDescent="0.2">
      <c r="B14" s="283"/>
      <c r="C14" s="284"/>
      <c r="D14" s="284"/>
      <c r="E14" s="284"/>
      <c r="F14" s="284"/>
      <c r="G14" s="284"/>
      <c r="H14" s="284"/>
      <c r="I14" s="284"/>
      <c r="J14" s="284"/>
      <c r="K14" s="79" t="s">
        <v>149</v>
      </c>
      <c r="L14" s="79" t="s">
        <v>16</v>
      </c>
      <c r="M14" s="149" t="s">
        <v>2</v>
      </c>
      <c r="N14" s="119"/>
      <c r="O14" s="150"/>
      <c r="P14" s="119"/>
      <c r="Q14" s="150"/>
      <c r="R14" s="119"/>
      <c r="S14" s="150"/>
      <c r="T14" s="119"/>
      <c r="U14" s="150"/>
      <c r="V14" s="119"/>
      <c r="W14" s="150"/>
    </row>
    <row r="15" spans="1:23" x14ac:dyDescent="0.2">
      <c r="A15" s="151"/>
      <c r="B15" s="152">
        <v>1</v>
      </c>
      <c r="C15" s="243" t="s">
        <v>175</v>
      </c>
      <c r="D15" s="244"/>
      <c r="E15" s="244"/>
      <c r="F15" s="244"/>
      <c r="G15" s="244"/>
      <c r="H15" s="244"/>
      <c r="I15" s="244"/>
      <c r="J15" s="244"/>
      <c r="K15" s="153" t="s">
        <v>150</v>
      </c>
      <c r="L15" s="155" t="s">
        <v>4</v>
      </c>
      <c r="M15" s="131" t="s">
        <v>639</v>
      </c>
      <c r="P15" s="154"/>
      <c r="Q15" s="154"/>
      <c r="R15" s="154"/>
      <c r="S15" s="154"/>
      <c r="T15" s="154"/>
      <c r="U15" s="154"/>
      <c r="V15" s="154"/>
      <c r="W15" s="154"/>
    </row>
    <row r="16" spans="1:23" ht="15" customHeight="1" x14ac:dyDescent="0.2">
      <c r="A16" s="151"/>
      <c r="B16" s="152">
        <v>2</v>
      </c>
      <c r="C16" s="243" t="s">
        <v>188</v>
      </c>
      <c r="D16" s="244"/>
      <c r="E16" s="244"/>
      <c r="F16" s="244"/>
      <c r="G16" s="244"/>
      <c r="H16" s="244"/>
      <c r="I16" s="244"/>
      <c r="J16" s="244"/>
      <c r="K16" s="241" t="s">
        <v>151</v>
      </c>
      <c r="L16" s="155" t="s">
        <v>4</v>
      </c>
      <c r="M16" s="185" t="s">
        <v>638</v>
      </c>
      <c r="P16" s="154"/>
      <c r="Q16" s="154"/>
      <c r="R16" s="154"/>
      <c r="S16" s="154"/>
      <c r="T16" s="154"/>
      <c r="U16" s="154"/>
      <c r="V16" s="154"/>
      <c r="W16" s="154"/>
    </row>
    <row r="17" spans="1:23" x14ac:dyDescent="0.2">
      <c r="A17" s="151"/>
      <c r="B17" s="152">
        <v>3</v>
      </c>
      <c r="C17" s="243" t="s">
        <v>176</v>
      </c>
      <c r="D17" s="244"/>
      <c r="E17" s="244"/>
      <c r="F17" s="244"/>
      <c r="G17" s="244"/>
      <c r="H17" s="244"/>
      <c r="I17" s="244"/>
      <c r="J17" s="244"/>
      <c r="K17" s="241"/>
      <c r="L17" s="155" t="s">
        <v>4</v>
      </c>
      <c r="M17" s="185" t="s">
        <v>667</v>
      </c>
      <c r="P17" s="154"/>
      <c r="Q17" s="154"/>
      <c r="R17" s="154"/>
      <c r="S17" s="154"/>
      <c r="T17" s="154"/>
      <c r="U17" s="154"/>
      <c r="V17" s="154"/>
      <c r="W17" s="154"/>
    </row>
    <row r="18" spans="1:23" ht="15" customHeight="1" x14ac:dyDescent="0.2">
      <c r="B18" s="259">
        <v>4</v>
      </c>
      <c r="C18" s="260" t="s">
        <v>166</v>
      </c>
      <c r="D18" s="261"/>
      <c r="E18" s="261"/>
      <c r="F18" s="261"/>
      <c r="G18" s="261"/>
      <c r="H18" s="261"/>
      <c r="I18" s="261"/>
      <c r="J18" s="261"/>
      <c r="K18" s="241" t="s">
        <v>153</v>
      </c>
      <c r="L18" s="275"/>
      <c r="M18" s="276"/>
      <c r="P18" s="154"/>
      <c r="Q18" s="154"/>
      <c r="R18" s="154"/>
      <c r="S18" s="154"/>
      <c r="T18" s="154"/>
      <c r="U18" s="154"/>
      <c r="V18" s="154"/>
      <c r="W18" s="154"/>
    </row>
    <row r="19" spans="1:23" ht="47.25" customHeight="1" x14ac:dyDescent="0.2">
      <c r="B19" s="259"/>
      <c r="C19" s="262" t="s">
        <v>305</v>
      </c>
      <c r="D19" s="262"/>
      <c r="E19" s="262"/>
      <c r="F19" s="262"/>
      <c r="G19" s="262"/>
      <c r="H19" s="262"/>
      <c r="I19" s="262"/>
      <c r="J19" s="262"/>
      <c r="K19" s="241"/>
      <c r="L19" s="155" t="s">
        <v>4</v>
      </c>
      <c r="M19" s="131" t="s">
        <v>640</v>
      </c>
      <c r="N19" s="89"/>
    </row>
    <row r="20" spans="1:23" ht="47.25" customHeight="1" x14ac:dyDescent="0.2">
      <c r="B20" s="259"/>
      <c r="C20" s="262" t="s">
        <v>300</v>
      </c>
      <c r="D20" s="262"/>
      <c r="E20" s="262"/>
      <c r="F20" s="262"/>
      <c r="G20" s="262"/>
      <c r="H20" s="262"/>
      <c r="I20" s="262"/>
      <c r="J20" s="262"/>
      <c r="K20" s="241"/>
      <c r="L20" s="155" t="s">
        <v>4</v>
      </c>
      <c r="M20" s="131" t="s">
        <v>640</v>
      </c>
      <c r="N20" s="89"/>
    </row>
    <row r="21" spans="1:23" ht="39" customHeight="1" x14ac:dyDescent="0.2">
      <c r="B21" s="259"/>
      <c r="C21" s="262" t="s">
        <v>306</v>
      </c>
      <c r="D21" s="262"/>
      <c r="E21" s="262"/>
      <c r="F21" s="262"/>
      <c r="G21" s="262"/>
      <c r="H21" s="262"/>
      <c r="I21" s="262"/>
      <c r="J21" s="262"/>
      <c r="K21" s="241"/>
      <c r="L21" s="155" t="s">
        <v>4</v>
      </c>
      <c r="M21" s="186" t="s">
        <v>641</v>
      </c>
      <c r="N21" s="156"/>
    </row>
    <row r="22" spans="1:23" ht="43.5" customHeight="1" x14ac:dyDescent="0.2">
      <c r="B22" s="259"/>
      <c r="C22" s="262" t="s">
        <v>299</v>
      </c>
      <c r="D22" s="262"/>
      <c r="E22" s="262"/>
      <c r="F22" s="262"/>
      <c r="G22" s="262"/>
      <c r="H22" s="262"/>
      <c r="I22" s="262"/>
      <c r="J22" s="262"/>
      <c r="K22" s="241"/>
      <c r="L22" s="155" t="s">
        <v>4</v>
      </c>
      <c r="M22" s="186" t="s">
        <v>641</v>
      </c>
      <c r="N22" s="156"/>
    </row>
    <row r="23" spans="1:23" ht="18.75" customHeight="1" x14ac:dyDescent="0.2">
      <c r="B23" s="259">
        <v>5</v>
      </c>
      <c r="C23" s="264" t="s">
        <v>189</v>
      </c>
      <c r="D23" s="264"/>
      <c r="E23" s="264"/>
      <c r="F23" s="264"/>
      <c r="G23" s="264"/>
      <c r="H23" s="264"/>
      <c r="I23" s="264"/>
      <c r="J23" s="264"/>
      <c r="K23" s="241" t="s">
        <v>152</v>
      </c>
      <c r="L23" s="269"/>
      <c r="M23" s="270"/>
    </row>
    <row r="24" spans="1:23" ht="18.75" customHeight="1" x14ac:dyDescent="0.2">
      <c r="B24" s="259"/>
      <c r="C24" s="264" t="s">
        <v>190</v>
      </c>
      <c r="D24" s="264"/>
      <c r="E24" s="264"/>
      <c r="F24" s="264"/>
      <c r="G24" s="264"/>
      <c r="H24" s="264"/>
      <c r="I24" s="264"/>
      <c r="J24" s="264"/>
      <c r="K24" s="241"/>
      <c r="L24" s="271"/>
      <c r="M24" s="272"/>
      <c r="O24" s="209"/>
    </row>
    <row r="25" spans="1:23" ht="83.25" customHeight="1" x14ac:dyDescent="0.2">
      <c r="B25" s="259"/>
      <c r="C25" s="242" t="s">
        <v>307</v>
      </c>
      <c r="D25" s="242"/>
      <c r="E25" s="242"/>
      <c r="F25" s="242"/>
      <c r="G25" s="242"/>
      <c r="H25" s="242"/>
      <c r="I25" s="242"/>
      <c r="J25" s="242"/>
      <c r="K25" s="241"/>
      <c r="L25" s="155" t="s">
        <v>4</v>
      </c>
      <c r="M25" s="205" t="s">
        <v>668</v>
      </c>
      <c r="O25" s="209"/>
    </row>
    <row r="26" spans="1:23" ht="34.5" customHeight="1" x14ac:dyDescent="0.2">
      <c r="B26" s="259"/>
      <c r="C26" s="242" t="s">
        <v>308</v>
      </c>
      <c r="D26" s="242"/>
      <c r="E26" s="242"/>
      <c r="F26" s="242"/>
      <c r="G26" s="242"/>
      <c r="H26" s="242"/>
      <c r="I26" s="242"/>
      <c r="J26" s="242"/>
      <c r="K26" s="241"/>
      <c r="L26" s="155" t="s">
        <v>4</v>
      </c>
      <c r="M26" s="202" t="s">
        <v>664</v>
      </c>
      <c r="O26" s="209"/>
    </row>
    <row r="27" spans="1:23" ht="15" x14ac:dyDescent="0.2">
      <c r="B27" s="259"/>
      <c r="C27" s="265" t="s">
        <v>191</v>
      </c>
      <c r="D27" s="265"/>
      <c r="E27" s="265"/>
      <c r="F27" s="265"/>
      <c r="G27" s="265"/>
      <c r="H27" s="265"/>
      <c r="I27" s="265"/>
      <c r="J27" s="265"/>
      <c r="K27" s="241"/>
      <c r="L27" s="273"/>
      <c r="M27" s="274"/>
      <c r="O27" s="209"/>
    </row>
    <row r="28" spans="1:23" ht="39.75" customHeight="1" x14ac:dyDescent="0.2">
      <c r="B28" s="259"/>
      <c r="C28" s="242" t="s">
        <v>309</v>
      </c>
      <c r="D28" s="242"/>
      <c r="E28" s="242"/>
      <c r="F28" s="242"/>
      <c r="G28" s="242"/>
      <c r="H28" s="242"/>
      <c r="I28" s="242"/>
      <c r="J28" s="242"/>
      <c r="K28" s="241"/>
      <c r="L28" s="155" t="s">
        <v>4</v>
      </c>
      <c r="M28" s="202" t="s">
        <v>665</v>
      </c>
      <c r="O28" s="209"/>
    </row>
    <row r="29" spans="1:23" ht="40.5" customHeight="1" thickBot="1" x14ac:dyDescent="0.25">
      <c r="B29" s="267"/>
      <c r="C29" s="266" t="s">
        <v>310</v>
      </c>
      <c r="D29" s="266"/>
      <c r="E29" s="266"/>
      <c r="F29" s="266"/>
      <c r="G29" s="266"/>
      <c r="H29" s="266"/>
      <c r="I29" s="266"/>
      <c r="J29" s="266"/>
      <c r="K29" s="268"/>
      <c r="L29" s="187" t="s">
        <v>4</v>
      </c>
      <c r="M29" s="188" t="s">
        <v>666</v>
      </c>
      <c r="O29" s="209"/>
    </row>
    <row r="30" spans="1:23" ht="14.45" x14ac:dyDescent="0.25">
      <c r="B30" s="157"/>
      <c r="C30" s="157"/>
      <c r="D30" s="157"/>
      <c r="E30" s="157"/>
      <c r="F30" s="157"/>
      <c r="G30" s="157"/>
      <c r="H30" s="157"/>
      <c r="I30" s="157"/>
      <c r="J30" s="157"/>
      <c r="K30" s="157"/>
      <c r="L30" s="157"/>
      <c r="M30" s="157"/>
      <c r="O30" s="209"/>
    </row>
    <row r="31" spans="1:23" ht="14.45" x14ac:dyDescent="0.25">
      <c r="O31" s="209"/>
    </row>
    <row r="32" spans="1:23" ht="13.15" x14ac:dyDescent="0.25">
      <c r="B32" s="96"/>
    </row>
    <row r="33" spans="2:13" ht="15" customHeight="1" x14ac:dyDescent="0.2">
      <c r="B33" s="263"/>
      <c r="C33" s="263"/>
      <c r="D33" s="263"/>
      <c r="E33" s="263"/>
      <c r="F33" s="263"/>
      <c r="G33" s="263"/>
      <c r="H33" s="263"/>
      <c r="I33" s="263"/>
      <c r="J33" s="263"/>
      <c r="K33" s="263"/>
      <c r="L33" s="263"/>
      <c r="M33" s="263"/>
    </row>
    <row r="34" spans="2:13" x14ac:dyDescent="0.2">
      <c r="B34" s="263"/>
      <c r="C34" s="263"/>
      <c r="D34" s="263"/>
      <c r="E34" s="263"/>
      <c r="F34" s="263"/>
      <c r="G34" s="263"/>
      <c r="H34" s="263"/>
      <c r="I34" s="263"/>
      <c r="J34" s="263"/>
      <c r="K34" s="263"/>
      <c r="L34" s="263"/>
      <c r="M34" s="263"/>
    </row>
    <row r="35" spans="2:13" x14ac:dyDescent="0.2">
      <c r="B35" s="263"/>
      <c r="C35" s="263"/>
      <c r="D35" s="263"/>
      <c r="E35" s="263"/>
      <c r="F35" s="263"/>
      <c r="G35" s="263"/>
      <c r="H35" s="263"/>
      <c r="I35" s="263"/>
      <c r="J35" s="263"/>
      <c r="K35" s="263"/>
      <c r="L35" s="263"/>
      <c r="M35" s="263"/>
    </row>
    <row r="36" spans="2:13" x14ac:dyDescent="0.2">
      <c r="B36" s="263"/>
      <c r="C36" s="263"/>
      <c r="D36" s="263"/>
      <c r="E36" s="263"/>
      <c r="F36" s="263"/>
      <c r="G36" s="263"/>
      <c r="H36" s="263"/>
      <c r="I36" s="263"/>
      <c r="J36" s="263"/>
      <c r="K36" s="263"/>
      <c r="L36" s="263"/>
      <c r="M36" s="263"/>
    </row>
    <row r="37" spans="2:13" x14ac:dyDescent="0.2">
      <c r="B37" s="263"/>
      <c r="C37" s="263"/>
      <c r="D37" s="263"/>
      <c r="E37" s="263"/>
      <c r="F37" s="263"/>
      <c r="G37" s="263"/>
      <c r="H37" s="263"/>
      <c r="I37" s="263"/>
      <c r="J37" s="263"/>
      <c r="K37" s="263"/>
      <c r="L37" s="263"/>
      <c r="M37" s="263"/>
    </row>
    <row r="38" spans="2:13" x14ac:dyDescent="0.2">
      <c r="B38" s="263"/>
      <c r="C38" s="263"/>
      <c r="D38" s="263"/>
      <c r="E38" s="263"/>
      <c r="F38" s="263"/>
      <c r="G38" s="263"/>
      <c r="H38" s="263"/>
      <c r="I38" s="263"/>
      <c r="J38" s="263"/>
      <c r="K38" s="263"/>
      <c r="L38" s="263"/>
      <c r="M38" s="263"/>
    </row>
    <row r="39" spans="2:13" x14ac:dyDescent="0.2">
      <c r="B39" s="263"/>
      <c r="C39" s="263"/>
      <c r="D39" s="263"/>
      <c r="E39" s="263"/>
      <c r="F39" s="263"/>
      <c r="G39" s="263"/>
      <c r="H39" s="263"/>
      <c r="I39" s="263"/>
      <c r="J39" s="263"/>
      <c r="K39" s="263"/>
      <c r="L39" s="263"/>
      <c r="M39" s="263"/>
    </row>
  </sheetData>
  <mergeCells count="37">
    <mergeCell ref="P9:W9"/>
    <mergeCell ref="V13:W13"/>
    <mergeCell ref="B12:M12"/>
    <mergeCell ref="B13:J14"/>
    <mergeCell ref="P13:Q13"/>
    <mergeCell ref="T13:U13"/>
    <mergeCell ref="R13:S13"/>
    <mergeCell ref="M10:N10"/>
    <mergeCell ref="N13:O13"/>
    <mergeCell ref="L13:M13"/>
    <mergeCell ref="B33:M39"/>
    <mergeCell ref="C15:J15"/>
    <mergeCell ref="C17:J17"/>
    <mergeCell ref="C19:J19"/>
    <mergeCell ref="C24:J24"/>
    <mergeCell ref="C27:J27"/>
    <mergeCell ref="C22:J22"/>
    <mergeCell ref="C29:J29"/>
    <mergeCell ref="B23:B29"/>
    <mergeCell ref="K23:K29"/>
    <mergeCell ref="C23:J23"/>
    <mergeCell ref="C28:J28"/>
    <mergeCell ref="L23:M24"/>
    <mergeCell ref="L27:M27"/>
    <mergeCell ref="L18:M18"/>
    <mergeCell ref="K18:K22"/>
    <mergeCell ref="K16:K17"/>
    <mergeCell ref="C26:J26"/>
    <mergeCell ref="C16:J16"/>
    <mergeCell ref="B3:M3"/>
    <mergeCell ref="B9:C9"/>
    <mergeCell ref="B4:M7"/>
    <mergeCell ref="B18:B22"/>
    <mergeCell ref="C18:J18"/>
    <mergeCell ref="C21:J21"/>
    <mergeCell ref="C20:J20"/>
    <mergeCell ref="C25:J2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O50"/>
  <sheetViews>
    <sheetView tabSelected="1" topLeftCell="A13" zoomScale="70" zoomScaleNormal="70" workbookViewId="0">
      <selection activeCell="H47" sqref="H47"/>
    </sheetView>
  </sheetViews>
  <sheetFormatPr baseColWidth="10" defaultColWidth="11.42578125" defaultRowHeight="12.75" x14ac:dyDescent="0.2"/>
  <cols>
    <col min="1" max="1" width="11.42578125" style="89"/>
    <col min="2" max="2" width="4.7109375" style="89" customWidth="1"/>
    <col min="3" max="3" width="17.28515625" style="89" customWidth="1"/>
    <col min="4" max="4" width="41" style="89" customWidth="1"/>
    <col min="5" max="5" width="14.28515625" style="89" customWidth="1"/>
    <col min="6" max="6" width="11.42578125" style="89"/>
    <col min="7" max="7" width="16.28515625" style="89" customWidth="1"/>
    <col min="8" max="8" width="11.42578125" style="115"/>
    <col min="9" max="9" width="20.85546875" style="158" customWidth="1"/>
    <col min="10" max="15" width="16.7109375" style="156" customWidth="1"/>
    <col min="16" max="16384" width="11.42578125" style="89"/>
  </cols>
  <sheetData>
    <row r="2" spans="2:15" ht="13.9" thickBot="1" x14ac:dyDescent="0.3"/>
    <row r="3" spans="2:15" ht="13.15" x14ac:dyDescent="0.25">
      <c r="B3" s="280" t="s">
        <v>19</v>
      </c>
      <c r="C3" s="281"/>
      <c r="D3" s="281"/>
      <c r="E3" s="281"/>
      <c r="F3" s="281"/>
      <c r="G3" s="281" t="str">
        <f>'HABILITANTES TÉCNICOS'!L13</f>
        <v>UT RSCO - RSES - TDT2</v>
      </c>
      <c r="H3" s="281"/>
      <c r="I3" s="282"/>
    </row>
    <row r="4" spans="2:15" ht="51" x14ac:dyDescent="0.2">
      <c r="B4" s="417" t="s">
        <v>163</v>
      </c>
      <c r="C4" s="418"/>
      <c r="D4" s="92" t="s">
        <v>255</v>
      </c>
      <c r="E4" s="418" t="s">
        <v>8</v>
      </c>
      <c r="F4" s="418"/>
      <c r="G4" s="79" t="s">
        <v>37</v>
      </c>
      <c r="H4" s="116" t="s">
        <v>20</v>
      </c>
      <c r="I4" s="117" t="s">
        <v>2</v>
      </c>
    </row>
    <row r="5" spans="2:15" x14ac:dyDescent="0.2">
      <c r="B5" s="521">
        <v>1</v>
      </c>
      <c r="C5" s="346" t="s">
        <v>141</v>
      </c>
      <c r="D5" s="418" t="s">
        <v>144</v>
      </c>
      <c r="E5" s="418"/>
      <c r="F5" s="418"/>
      <c r="G5" s="284"/>
      <c r="H5" s="284"/>
      <c r="I5" s="286"/>
    </row>
    <row r="6" spans="2:15" ht="33" customHeight="1" x14ac:dyDescent="0.2">
      <c r="B6" s="521"/>
      <c r="C6" s="346"/>
      <c r="D6" s="284" t="s">
        <v>142</v>
      </c>
      <c r="E6" s="284"/>
      <c r="F6" s="159" t="s">
        <v>256</v>
      </c>
      <c r="G6" s="160"/>
      <c r="H6" s="520">
        <v>160</v>
      </c>
      <c r="I6" s="519" t="s">
        <v>636</v>
      </c>
    </row>
    <row r="7" spans="2:15" ht="15" customHeight="1" x14ac:dyDescent="0.2">
      <c r="B7" s="521"/>
      <c r="C7" s="346"/>
      <c r="D7" s="161" t="s">
        <v>137</v>
      </c>
      <c r="E7" s="468">
        <v>30</v>
      </c>
      <c r="F7" s="468"/>
      <c r="G7" s="129"/>
      <c r="H7" s="520"/>
      <c r="I7" s="519"/>
    </row>
    <row r="8" spans="2:15" ht="15" customHeight="1" x14ac:dyDescent="0.2">
      <c r="B8" s="521"/>
      <c r="C8" s="346"/>
      <c r="D8" s="161" t="s">
        <v>138</v>
      </c>
      <c r="E8" s="468">
        <v>60</v>
      </c>
      <c r="F8" s="468"/>
      <c r="G8" s="129"/>
      <c r="H8" s="520"/>
      <c r="I8" s="519"/>
    </row>
    <row r="9" spans="2:15" ht="15" customHeight="1" x14ac:dyDescent="0.2">
      <c r="B9" s="521"/>
      <c r="C9" s="346"/>
      <c r="D9" s="161" t="s">
        <v>139</v>
      </c>
      <c r="E9" s="468">
        <v>90</v>
      </c>
      <c r="F9" s="468"/>
      <c r="G9" s="129"/>
      <c r="H9" s="520"/>
      <c r="I9" s="519"/>
    </row>
    <row r="10" spans="2:15" ht="15" customHeight="1" x14ac:dyDescent="0.2">
      <c r="B10" s="521"/>
      <c r="C10" s="346"/>
      <c r="D10" s="161" t="s">
        <v>140</v>
      </c>
      <c r="E10" s="468">
        <v>120</v>
      </c>
      <c r="F10" s="468"/>
      <c r="G10" s="129" t="s">
        <v>615</v>
      </c>
      <c r="H10" s="520"/>
      <c r="I10" s="519"/>
    </row>
    <row r="11" spans="2:15" ht="25.5" x14ac:dyDescent="0.2">
      <c r="B11" s="521"/>
      <c r="C11" s="346"/>
      <c r="D11" s="388" t="s">
        <v>143</v>
      </c>
      <c r="E11" s="388"/>
      <c r="F11" s="159" t="s">
        <v>156</v>
      </c>
      <c r="G11" s="160"/>
      <c r="H11" s="520"/>
      <c r="I11" s="519"/>
      <c r="J11" s="517"/>
      <c r="K11" s="518"/>
      <c r="L11" s="518"/>
      <c r="M11" s="518"/>
      <c r="N11" s="518"/>
      <c r="O11" s="518"/>
    </row>
    <row r="12" spans="2:15" ht="15" customHeight="1" x14ac:dyDescent="0.2">
      <c r="B12" s="521"/>
      <c r="C12" s="346"/>
      <c r="D12" s="161" t="s">
        <v>137</v>
      </c>
      <c r="E12" s="468">
        <v>10</v>
      </c>
      <c r="F12" s="468"/>
      <c r="G12" s="129"/>
      <c r="H12" s="520"/>
      <c r="I12" s="519"/>
      <c r="J12" s="517"/>
      <c r="K12" s="518"/>
      <c r="L12" s="518"/>
      <c r="M12" s="518"/>
      <c r="N12" s="518"/>
      <c r="O12" s="518"/>
    </row>
    <row r="13" spans="2:15" ht="15" customHeight="1" x14ac:dyDescent="0.2">
      <c r="B13" s="521"/>
      <c r="C13" s="346"/>
      <c r="D13" s="161" t="s">
        <v>138</v>
      </c>
      <c r="E13" s="468">
        <v>25</v>
      </c>
      <c r="F13" s="468"/>
      <c r="G13" s="129"/>
      <c r="H13" s="520"/>
      <c r="I13" s="519"/>
      <c r="J13" s="517"/>
      <c r="K13" s="518"/>
      <c r="L13" s="518"/>
      <c r="M13" s="518"/>
      <c r="N13" s="518"/>
      <c r="O13" s="518"/>
    </row>
    <row r="14" spans="2:15" ht="15" customHeight="1" x14ac:dyDescent="0.2">
      <c r="B14" s="521"/>
      <c r="C14" s="346"/>
      <c r="D14" s="161" t="s">
        <v>139</v>
      </c>
      <c r="E14" s="468">
        <v>30</v>
      </c>
      <c r="F14" s="468"/>
      <c r="G14" s="129"/>
      <c r="H14" s="520"/>
      <c r="I14" s="519"/>
      <c r="J14" s="517"/>
      <c r="K14" s="518"/>
      <c r="L14" s="518"/>
      <c r="M14" s="518"/>
      <c r="N14" s="518"/>
      <c r="O14" s="518"/>
    </row>
    <row r="15" spans="2:15" ht="15.75" customHeight="1" x14ac:dyDescent="0.2">
      <c r="B15" s="521"/>
      <c r="C15" s="346"/>
      <c r="D15" s="161" t="s">
        <v>140</v>
      </c>
      <c r="E15" s="468">
        <v>40</v>
      </c>
      <c r="F15" s="468"/>
      <c r="G15" s="129" t="s">
        <v>615</v>
      </c>
      <c r="H15" s="520"/>
      <c r="I15" s="519"/>
      <c r="J15" s="517"/>
      <c r="K15" s="518"/>
      <c r="L15" s="518"/>
      <c r="M15" s="518"/>
      <c r="N15" s="518"/>
      <c r="O15" s="518"/>
    </row>
    <row r="16" spans="2:15" ht="15.75" customHeight="1" x14ac:dyDescent="0.2">
      <c r="B16" s="521">
        <v>2</v>
      </c>
      <c r="C16" s="346" t="s">
        <v>257</v>
      </c>
      <c r="D16" s="388" t="s">
        <v>301</v>
      </c>
      <c r="E16" s="388"/>
      <c r="F16" s="388"/>
      <c r="G16" s="360"/>
      <c r="H16" s="360"/>
      <c r="I16" s="361"/>
    </row>
    <row r="17" spans="2:9" ht="15.75" customHeight="1" x14ac:dyDescent="0.2">
      <c r="B17" s="521"/>
      <c r="C17" s="346"/>
      <c r="D17" s="161" t="s">
        <v>258</v>
      </c>
      <c r="E17" s="468">
        <v>120</v>
      </c>
      <c r="F17" s="468"/>
      <c r="G17" s="129"/>
      <c r="H17" s="520">
        <v>165</v>
      </c>
      <c r="I17" s="519" t="s">
        <v>637</v>
      </c>
    </row>
    <row r="18" spans="2:9" ht="15.75" customHeight="1" x14ac:dyDescent="0.2">
      <c r="B18" s="521"/>
      <c r="C18" s="346"/>
      <c r="D18" s="161" t="s">
        <v>259</v>
      </c>
      <c r="E18" s="468">
        <f>E17+15</f>
        <v>135</v>
      </c>
      <c r="F18" s="468"/>
      <c r="G18" s="129"/>
      <c r="H18" s="520"/>
      <c r="I18" s="519"/>
    </row>
    <row r="19" spans="2:9" ht="15.75" customHeight="1" x14ac:dyDescent="0.2">
      <c r="B19" s="521"/>
      <c r="C19" s="346"/>
      <c r="D19" s="161" t="s">
        <v>260</v>
      </c>
      <c r="E19" s="468">
        <f t="shared" ref="E19:E25" si="0">E18+15</f>
        <v>150</v>
      </c>
      <c r="F19" s="468"/>
      <c r="G19" s="129"/>
      <c r="H19" s="520"/>
      <c r="I19" s="519"/>
    </row>
    <row r="20" spans="2:9" ht="15.75" customHeight="1" x14ac:dyDescent="0.2">
      <c r="B20" s="521"/>
      <c r="C20" s="346"/>
      <c r="D20" s="161" t="s">
        <v>261</v>
      </c>
      <c r="E20" s="468">
        <f t="shared" si="0"/>
        <v>165</v>
      </c>
      <c r="F20" s="468"/>
      <c r="G20" s="129" t="s">
        <v>615</v>
      </c>
      <c r="H20" s="520"/>
      <c r="I20" s="519"/>
    </row>
    <row r="21" spans="2:9" ht="15.75" customHeight="1" x14ac:dyDescent="0.2">
      <c r="B21" s="521"/>
      <c r="C21" s="346"/>
      <c r="D21" s="161" t="s">
        <v>262</v>
      </c>
      <c r="E21" s="468">
        <f t="shared" si="0"/>
        <v>180</v>
      </c>
      <c r="F21" s="468"/>
      <c r="G21" s="129"/>
      <c r="H21" s="520"/>
      <c r="I21" s="519"/>
    </row>
    <row r="22" spans="2:9" ht="15.75" customHeight="1" x14ac:dyDescent="0.2">
      <c r="B22" s="521"/>
      <c r="C22" s="346"/>
      <c r="D22" s="161" t="s">
        <v>263</v>
      </c>
      <c r="E22" s="468">
        <f t="shared" si="0"/>
        <v>195</v>
      </c>
      <c r="F22" s="468"/>
      <c r="G22" s="129"/>
      <c r="H22" s="520"/>
      <c r="I22" s="519"/>
    </row>
    <row r="23" spans="2:9" ht="15.75" customHeight="1" x14ac:dyDescent="0.2">
      <c r="B23" s="521"/>
      <c r="C23" s="346"/>
      <c r="D23" s="161" t="s">
        <v>264</v>
      </c>
      <c r="E23" s="468">
        <f t="shared" si="0"/>
        <v>210</v>
      </c>
      <c r="F23" s="468"/>
      <c r="G23" s="129"/>
      <c r="H23" s="520"/>
      <c r="I23" s="519"/>
    </row>
    <row r="24" spans="2:9" ht="15.75" customHeight="1" x14ac:dyDescent="0.2">
      <c r="B24" s="521"/>
      <c r="C24" s="346"/>
      <c r="D24" s="161" t="s">
        <v>265</v>
      </c>
      <c r="E24" s="468">
        <f t="shared" si="0"/>
        <v>225</v>
      </c>
      <c r="F24" s="468"/>
      <c r="G24" s="129"/>
      <c r="H24" s="520"/>
      <c r="I24" s="519"/>
    </row>
    <row r="25" spans="2:9" ht="15.75" customHeight="1" x14ac:dyDescent="0.2">
      <c r="B25" s="521"/>
      <c r="C25" s="346"/>
      <c r="D25" s="161" t="s">
        <v>266</v>
      </c>
      <c r="E25" s="468">
        <f t="shared" si="0"/>
        <v>240</v>
      </c>
      <c r="F25" s="468"/>
      <c r="G25" s="129"/>
      <c r="H25" s="520"/>
      <c r="I25" s="519"/>
    </row>
    <row r="26" spans="2:9" ht="177" customHeight="1" x14ac:dyDescent="0.2">
      <c r="B26" s="165">
        <v>3</v>
      </c>
      <c r="C26" s="166" t="s">
        <v>302</v>
      </c>
      <c r="D26" s="167" t="s">
        <v>608</v>
      </c>
      <c r="E26" s="468">
        <v>200</v>
      </c>
      <c r="F26" s="468"/>
      <c r="G26" s="129" t="s">
        <v>615</v>
      </c>
      <c r="H26" s="168">
        <v>200</v>
      </c>
      <c r="I26" s="169" t="s">
        <v>646</v>
      </c>
    </row>
    <row r="27" spans="2:9" ht="45.75" customHeight="1" x14ac:dyDescent="0.2">
      <c r="B27" s="345">
        <v>4</v>
      </c>
      <c r="C27" s="346" t="s">
        <v>147</v>
      </c>
      <c r="D27" s="284" t="s">
        <v>10</v>
      </c>
      <c r="E27" s="284"/>
      <c r="F27" s="284"/>
      <c r="G27" s="360"/>
      <c r="H27" s="360"/>
      <c r="I27" s="361"/>
    </row>
    <row r="28" spans="2:9" ht="45.75" customHeight="1" x14ac:dyDescent="0.2">
      <c r="B28" s="345"/>
      <c r="C28" s="346"/>
      <c r="D28" s="79" t="s">
        <v>269</v>
      </c>
      <c r="E28" s="284" t="s">
        <v>270</v>
      </c>
      <c r="F28" s="284"/>
      <c r="G28" s="360"/>
      <c r="H28" s="360"/>
      <c r="I28" s="361"/>
    </row>
    <row r="29" spans="2:9" ht="57" customHeight="1" x14ac:dyDescent="0.2">
      <c r="B29" s="345"/>
      <c r="C29" s="346"/>
      <c r="D29" s="162" t="s">
        <v>146</v>
      </c>
      <c r="E29" s="284">
        <v>50</v>
      </c>
      <c r="F29" s="284"/>
      <c r="G29" s="129" t="s">
        <v>615</v>
      </c>
      <c r="H29" s="520">
        <v>100</v>
      </c>
      <c r="I29" s="519" t="s">
        <v>667</v>
      </c>
    </row>
    <row r="30" spans="2:9" ht="38.25" x14ac:dyDescent="0.2">
      <c r="B30" s="345"/>
      <c r="C30" s="346"/>
      <c r="D30" s="162" t="s">
        <v>267</v>
      </c>
      <c r="E30" s="284">
        <v>25</v>
      </c>
      <c r="F30" s="284"/>
      <c r="G30" s="164"/>
      <c r="H30" s="520"/>
      <c r="I30" s="519"/>
    </row>
    <row r="31" spans="2:9" ht="30" customHeight="1" x14ac:dyDescent="0.2">
      <c r="B31" s="345"/>
      <c r="C31" s="346"/>
      <c r="D31" s="162" t="s">
        <v>268</v>
      </c>
      <c r="E31" s="284">
        <v>0</v>
      </c>
      <c r="F31" s="284"/>
      <c r="G31" s="164"/>
      <c r="H31" s="520"/>
      <c r="I31" s="519"/>
    </row>
    <row r="32" spans="2:9" ht="30" customHeight="1" x14ac:dyDescent="0.2">
      <c r="B32" s="345"/>
      <c r="C32" s="346"/>
      <c r="D32" s="79" t="s">
        <v>271</v>
      </c>
      <c r="E32" s="284" t="s">
        <v>270</v>
      </c>
      <c r="F32" s="284"/>
      <c r="G32" s="170"/>
      <c r="H32" s="520"/>
      <c r="I32" s="171"/>
    </row>
    <row r="33" spans="2:9" ht="57" customHeight="1" x14ac:dyDescent="0.2">
      <c r="B33" s="345"/>
      <c r="C33" s="346"/>
      <c r="D33" s="162" t="s">
        <v>272</v>
      </c>
      <c r="E33" s="284">
        <v>50</v>
      </c>
      <c r="F33" s="284"/>
      <c r="G33" s="129" t="s">
        <v>615</v>
      </c>
      <c r="H33" s="520"/>
      <c r="I33" s="519" t="s">
        <v>667</v>
      </c>
    </row>
    <row r="34" spans="2:9" ht="58.5" customHeight="1" x14ac:dyDescent="0.2">
      <c r="B34" s="345"/>
      <c r="C34" s="346"/>
      <c r="D34" s="162" t="s">
        <v>273</v>
      </c>
      <c r="E34" s="284">
        <v>25</v>
      </c>
      <c r="F34" s="284"/>
      <c r="G34" s="164"/>
      <c r="H34" s="520"/>
      <c r="I34" s="519"/>
    </row>
    <row r="35" spans="2:9" ht="42" customHeight="1" x14ac:dyDescent="0.2">
      <c r="B35" s="345"/>
      <c r="C35" s="346"/>
      <c r="D35" s="162" t="s">
        <v>274</v>
      </c>
      <c r="E35" s="284">
        <v>0</v>
      </c>
      <c r="F35" s="284"/>
      <c r="G35" s="164"/>
      <c r="H35" s="520"/>
      <c r="I35" s="519"/>
    </row>
    <row r="36" spans="2:9" x14ac:dyDescent="0.2">
      <c r="B36" s="345">
        <v>6</v>
      </c>
      <c r="C36" s="346" t="s">
        <v>148</v>
      </c>
      <c r="D36" s="378" t="s">
        <v>275</v>
      </c>
      <c r="E36" s="378"/>
      <c r="F36" s="378"/>
      <c r="G36" s="360"/>
      <c r="H36" s="360"/>
      <c r="I36" s="361"/>
    </row>
    <row r="37" spans="2:9" x14ac:dyDescent="0.2">
      <c r="B37" s="345"/>
      <c r="C37" s="346"/>
      <c r="D37" s="163" t="s">
        <v>276</v>
      </c>
      <c r="E37" s="468">
        <v>300</v>
      </c>
      <c r="F37" s="468"/>
      <c r="G37" s="164"/>
      <c r="H37" s="520">
        <v>250</v>
      </c>
      <c r="I37" s="519" t="s">
        <v>663</v>
      </c>
    </row>
    <row r="38" spans="2:9" x14ac:dyDescent="0.2">
      <c r="B38" s="345"/>
      <c r="C38" s="346"/>
      <c r="D38" s="163" t="s">
        <v>277</v>
      </c>
      <c r="E38" s="468">
        <v>275</v>
      </c>
      <c r="F38" s="468"/>
      <c r="G38" s="129"/>
      <c r="H38" s="520"/>
      <c r="I38" s="519"/>
    </row>
    <row r="39" spans="2:9" x14ac:dyDescent="0.2">
      <c r="B39" s="345"/>
      <c r="C39" s="346"/>
      <c r="D39" s="163" t="s">
        <v>278</v>
      </c>
      <c r="E39" s="468">
        <v>250</v>
      </c>
      <c r="F39" s="468"/>
      <c r="G39" s="129" t="s">
        <v>615</v>
      </c>
      <c r="H39" s="520"/>
      <c r="I39" s="519"/>
    </row>
    <row r="40" spans="2:9" x14ac:dyDescent="0.2">
      <c r="B40" s="345"/>
      <c r="C40" s="346"/>
      <c r="D40" s="163" t="s">
        <v>279</v>
      </c>
      <c r="E40" s="468">
        <v>225</v>
      </c>
      <c r="F40" s="468"/>
      <c r="G40" s="164"/>
      <c r="H40" s="520"/>
      <c r="I40" s="519"/>
    </row>
    <row r="41" spans="2:9" x14ac:dyDescent="0.2">
      <c r="B41" s="345"/>
      <c r="C41" s="346"/>
      <c r="D41" s="163" t="s">
        <v>280</v>
      </c>
      <c r="E41" s="468">
        <v>200</v>
      </c>
      <c r="F41" s="468"/>
      <c r="G41" s="164"/>
      <c r="H41" s="520"/>
      <c r="I41" s="519"/>
    </row>
    <row r="42" spans="2:9" x14ac:dyDescent="0.2">
      <c r="B42" s="345"/>
      <c r="C42" s="346"/>
      <c r="D42" s="163" t="s">
        <v>281</v>
      </c>
      <c r="E42" s="468">
        <v>175</v>
      </c>
      <c r="F42" s="468"/>
      <c r="G42" s="164"/>
      <c r="H42" s="520"/>
      <c r="I42" s="519"/>
    </row>
    <row r="43" spans="2:9" x14ac:dyDescent="0.2">
      <c r="B43" s="345"/>
      <c r="C43" s="346"/>
      <c r="D43" s="163" t="s">
        <v>282</v>
      </c>
      <c r="E43" s="468">
        <v>150</v>
      </c>
      <c r="F43" s="468"/>
      <c r="G43" s="164"/>
      <c r="H43" s="520"/>
      <c r="I43" s="519"/>
    </row>
    <row r="44" spans="2:9" x14ac:dyDescent="0.2">
      <c r="B44" s="345"/>
      <c r="C44" s="346"/>
      <c r="D44" s="163" t="s">
        <v>283</v>
      </c>
      <c r="E44" s="468">
        <v>125</v>
      </c>
      <c r="F44" s="468"/>
      <c r="G44" s="164"/>
      <c r="H44" s="520"/>
      <c r="I44" s="519"/>
    </row>
    <row r="45" spans="2:9" x14ac:dyDescent="0.2">
      <c r="B45" s="345"/>
      <c r="C45" s="346"/>
      <c r="D45" s="163" t="s">
        <v>284</v>
      </c>
      <c r="E45" s="468">
        <v>100</v>
      </c>
      <c r="F45" s="468"/>
      <c r="G45" s="164"/>
      <c r="H45" s="520"/>
      <c r="I45" s="519"/>
    </row>
    <row r="46" spans="2:9" x14ac:dyDescent="0.2">
      <c r="B46" s="345"/>
      <c r="C46" s="346"/>
      <c r="D46" s="163" t="s">
        <v>285</v>
      </c>
      <c r="E46" s="468">
        <v>75</v>
      </c>
      <c r="F46" s="468"/>
      <c r="G46" s="164"/>
      <c r="H46" s="520"/>
      <c r="I46" s="519"/>
    </row>
    <row r="47" spans="2:9" ht="13.5" thickBot="1" x14ac:dyDescent="0.25">
      <c r="B47" s="522" t="s">
        <v>22</v>
      </c>
      <c r="C47" s="523"/>
      <c r="D47" s="523"/>
      <c r="E47" s="524" t="s">
        <v>297</v>
      </c>
      <c r="F47" s="524"/>
      <c r="G47" s="172"/>
      <c r="H47" s="173">
        <f>+H37+H29+H26+H17+H6</f>
        <v>875</v>
      </c>
      <c r="I47" s="174"/>
    </row>
    <row r="49" spans="2:9" x14ac:dyDescent="0.2">
      <c r="B49" s="208"/>
      <c r="C49" s="208"/>
      <c r="D49" s="208"/>
      <c r="E49" s="208"/>
      <c r="F49" s="208"/>
      <c r="G49" s="208"/>
      <c r="H49" s="208"/>
      <c r="I49" s="208"/>
    </row>
    <row r="50" spans="2:9" x14ac:dyDescent="0.2">
      <c r="B50" s="208"/>
      <c r="C50" s="208"/>
      <c r="D50" s="208"/>
      <c r="E50" s="208"/>
      <c r="F50" s="208"/>
      <c r="G50" s="208"/>
      <c r="H50" s="208"/>
      <c r="I50" s="208"/>
    </row>
  </sheetData>
  <mergeCells count="71">
    <mergeCell ref="H37:H46"/>
    <mergeCell ref="I37:I46"/>
    <mergeCell ref="D27:F27"/>
    <mergeCell ref="E25:F25"/>
    <mergeCell ref="B3:F3"/>
    <mergeCell ref="B4:C4"/>
    <mergeCell ref="E4:F4"/>
    <mergeCell ref="G3:I3"/>
    <mergeCell ref="D6:E6"/>
    <mergeCell ref="H6:H15"/>
    <mergeCell ref="G5:I5"/>
    <mergeCell ref="E26:F26"/>
    <mergeCell ref="E28:F28"/>
    <mergeCell ref="H17:H25"/>
    <mergeCell ref="E10:F10"/>
    <mergeCell ref="E12:F12"/>
    <mergeCell ref="B47:D47"/>
    <mergeCell ref="E47:F47"/>
    <mergeCell ref="D36:F36"/>
    <mergeCell ref="E37:F37"/>
    <mergeCell ref="E38:F38"/>
    <mergeCell ref="E39:F39"/>
    <mergeCell ref="E40:F40"/>
    <mergeCell ref="E41:F41"/>
    <mergeCell ref="B36:B46"/>
    <mergeCell ref="C36:C46"/>
    <mergeCell ref="E42:F42"/>
    <mergeCell ref="E43:F43"/>
    <mergeCell ref="E44:F44"/>
    <mergeCell ref="E45:F45"/>
    <mergeCell ref="E46:F46"/>
    <mergeCell ref="B5:B15"/>
    <mergeCell ref="C5:C15"/>
    <mergeCell ref="D5:F5"/>
    <mergeCell ref="E9:F9"/>
    <mergeCell ref="E14:F14"/>
    <mergeCell ref="E7:F7"/>
    <mergeCell ref="E8:F8"/>
    <mergeCell ref="E15:F15"/>
    <mergeCell ref="D11:E11"/>
    <mergeCell ref="E13:F13"/>
    <mergeCell ref="C16:C25"/>
    <mergeCell ref="B16:B25"/>
    <mergeCell ref="D16:F16"/>
    <mergeCell ref="E19:F19"/>
    <mergeCell ref="E17:F17"/>
    <mergeCell ref="E18:F18"/>
    <mergeCell ref="E20:F20"/>
    <mergeCell ref="E21:F21"/>
    <mergeCell ref="E22:F22"/>
    <mergeCell ref="E23:F23"/>
    <mergeCell ref="E24:F24"/>
    <mergeCell ref="B27:B35"/>
    <mergeCell ref="C27:C35"/>
    <mergeCell ref="E32:F32"/>
    <mergeCell ref="E33:F33"/>
    <mergeCell ref="E34:F34"/>
    <mergeCell ref="E35:F35"/>
    <mergeCell ref="E29:F29"/>
    <mergeCell ref="E30:F30"/>
    <mergeCell ref="E31:F31"/>
    <mergeCell ref="J11:O15"/>
    <mergeCell ref="G27:I27"/>
    <mergeCell ref="G28:I28"/>
    <mergeCell ref="G36:I36"/>
    <mergeCell ref="I33:I35"/>
    <mergeCell ref="H29:H35"/>
    <mergeCell ref="I29:I31"/>
    <mergeCell ref="I6:I15"/>
    <mergeCell ref="I17:I25"/>
    <mergeCell ref="G16:I16"/>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2"/>
  <sheetViews>
    <sheetView topLeftCell="A19" zoomScale="55" zoomScaleNormal="55" workbookViewId="0">
      <selection activeCell="G31" sqref="G31"/>
    </sheetView>
  </sheetViews>
  <sheetFormatPr baseColWidth="10" defaultColWidth="11.42578125" defaultRowHeight="15" x14ac:dyDescent="0.25"/>
  <cols>
    <col min="1" max="1" width="3.42578125" style="1" customWidth="1"/>
    <col min="2" max="2" width="11.85546875" style="20" customWidth="1"/>
    <col min="3" max="3" width="15.7109375" style="20" customWidth="1"/>
    <col min="4" max="4" width="18.7109375" style="20" customWidth="1"/>
    <col min="5" max="5" width="11.7109375" style="20" customWidth="1"/>
    <col min="6" max="6" width="12.85546875" style="20" customWidth="1"/>
    <col min="7" max="7" width="13" style="20" customWidth="1"/>
    <col min="8" max="8" width="10.7109375" style="20" customWidth="1"/>
    <col min="9" max="9" width="16.7109375" style="20" customWidth="1"/>
    <col min="10" max="10" width="16.42578125" style="20" customWidth="1"/>
    <col min="11" max="11" width="10.140625" style="20" customWidth="1"/>
    <col min="12" max="12" width="17.140625" style="20" customWidth="1"/>
    <col min="13" max="13" width="10.7109375" style="20" customWidth="1"/>
    <col min="14" max="14" width="13.140625" style="20" bestFit="1" customWidth="1"/>
    <col min="15" max="15" width="21.7109375" style="20" bestFit="1" customWidth="1"/>
    <col min="16" max="16" width="22.42578125" style="20" customWidth="1"/>
    <col min="17" max="17" width="30.85546875" style="20" customWidth="1"/>
    <col min="18" max="18" width="13.28515625" style="20" bestFit="1" customWidth="1"/>
    <col min="19" max="19" width="16.85546875" style="20" customWidth="1"/>
    <col min="20" max="20" width="14.7109375" style="20" customWidth="1"/>
    <col min="21" max="21" width="11.7109375" style="20" customWidth="1"/>
    <col min="22" max="22" width="18.7109375" style="20" customWidth="1"/>
    <col min="23" max="16384" width="11.42578125" style="20"/>
  </cols>
  <sheetData>
    <row r="1" spans="2:24" thickBot="1" x14ac:dyDescent="0.35">
      <c r="B1" s="2"/>
      <c r="C1" s="2"/>
      <c r="D1" s="2"/>
      <c r="E1" s="2"/>
      <c r="F1" s="2"/>
      <c r="G1" s="2"/>
      <c r="H1" s="2"/>
      <c r="I1" s="2"/>
      <c r="J1" s="2"/>
      <c r="K1" s="2"/>
      <c r="L1" s="2"/>
      <c r="M1" s="2"/>
      <c r="N1" s="2"/>
      <c r="O1" s="2"/>
      <c r="P1" s="2"/>
      <c r="Q1" s="2"/>
      <c r="R1" s="2"/>
      <c r="S1" s="2"/>
      <c r="T1" s="2"/>
      <c r="U1" s="1"/>
      <c r="V1" s="1"/>
      <c r="W1" s="1"/>
      <c r="X1" s="1"/>
    </row>
    <row r="2" spans="2:24" x14ac:dyDescent="0.25">
      <c r="B2" s="317" t="s">
        <v>29</v>
      </c>
      <c r="C2" s="318"/>
      <c r="D2" s="318"/>
      <c r="E2" s="318"/>
      <c r="F2" s="318"/>
      <c r="G2" s="318"/>
      <c r="H2" s="318"/>
      <c r="I2" s="318"/>
      <c r="J2" s="318"/>
      <c r="K2" s="318"/>
      <c r="L2" s="318"/>
      <c r="M2" s="318"/>
      <c r="N2" s="318"/>
      <c r="O2" s="318"/>
      <c r="P2" s="318"/>
      <c r="Q2" s="318"/>
      <c r="R2" s="318"/>
      <c r="S2" s="318"/>
      <c r="T2" s="318"/>
      <c r="U2" s="318"/>
      <c r="V2" s="319"/>
      <c r="W2" s="1"/>
      <c r="X2" s="1"/>
    </row>
    <row r="3" spans="2:24" ht="15.75" thickBot="1" x14ac:dyDescent="0.3">
      <c r="B3" s="320"/>
      <c r="C3" s="321"/>
      <c r="D3" s="321"/>
      <c r="E3" s="321"/>
      <c r="F3" s="321"/>
      <c r="G3" s="321"/>
      <c r="H3" s="321"/>
      <c r="I3" s="321"/>
      <c r="J3" s="321"/>
      <c r="K3" s="321"/>
      <c r="L3" s="321"/>
      <c r="M3" s="321"/>
      <c r="N3" s="321"/>
      <c r="O3" s="321"/>
      <c r="P3" s="321"/>
      <c r="Q3" s="321"/>
      <c r="R3" s="321"/>
      <c r="S3" s="321"/>
      <c r="T3" s="321"/>
      <c r="U3" s="321"/>
      <c r="V3" s="322"/>
      <c r="W3" s="1"/>
      <c r="X3" s="1"/>
    </row>
    <row r="4" spans="2:24" thickBot="1" x14ac:dyDescent="0.35">
      <c r="B4" s="192"/>
      <c r="C4" s="192"/>
      <c r="D4" s="192"/>
      <c r="E4" s="192"/>
      <c r="F4" s="192"/>
      <c r="G4" s="192"/>
      <c r="H4" s="192"/>
      <c r="I4" s="192"/>
      <c r="J4" s="192"/>
      <c r="K4" s="192"/>
      <c r="L4" s="192"/>
      <c r="M4" s="192"/>
      <c r="N4" s="192"/>
      <c r="O4" s="192"/>
      <c r="P4" s="192"/>
      <c r="Q4" s="192"/>
      <c r="R4" s="192"/>
      <c r="S4" s="192"/>
      <c r="T4" s="192"/>
      <c r="U4" s="192"/>
      <c r="V4" s="192"/>
      <c r="W4" s="1"/>
      <c r="X4" s="1"/>
    </row>
    <row r="5" spans="2:24" ht="15" customHeight="1" x14ac:dyDescent="0.25">
      <c r="B5" s="323" t="s">
        <v>11</v>
      </c>
      <c r="C5" s="324"/>
      <c r="D5" s="324"/>
      <c r="E5" s="324"/>
      <c r="F5" s="324"/>
      <c r="G5" s="324"/>
      <c r="H5" s="324"/>
      <c r="I5" s="324"/>
      <c r="J5" s="324"/>
      <c r="K5" s="324"/>
      <c r="L5" s="324"/>
      <c r="M5" s="324"/>
      <c r="N5" s="324"/>
      <c r="O5" s="324"/>
      <c r="P5" s="324"/>
      <c r="Q5" s="324"/>
      <c r="R5" s="324"/>
      <c r="S5" s="324"/>
      <c r="T5" s="324"/>
      <c r="U5" s="324"/>
      <c r="V5" s="325"/>
      <c r="W5" s="1"/>
      <c r="X5" s="1"/>
    </row>
    <row r="6" spans="2:24" ht="15.75" customHeight="1" thickBot="1" x14ac:dyDescent="0.3">
      <c r="B6" s="326"/>
      <c r="C6" s="327"/>
      <c r="D6" s="327"/>
      <c r="E6" s="327"/>
      <c r="F6" s="327"/>
      <c r="G6" s="327"/>
      <c r="H6" s="327"/>
      <c r="I6" s="327"/>
      <c r="J6" s="327"/>
      <c r="K6" s="327"/>
      <c r="L6" s="327"/>
      <c r="M6" s="327"/>
      <c r="N6" s="327"/>
      <c r="O6" s="327"/>
      <c r="P6" s="327"/>
      <c r="Q6" s="327"/>
      <c r="R6" s="327"/>
      <c r="S6" s="327"/>
      <c r="T6" s="327"/>
      <c r="U6" s="327"/>
      <c r="V6" s="328"/>
      <c r="W6" s="1"/>
      <c r="X6" s="1"/>
    </row>
    <row r="7" spans="2:24" ht="30.6" customHeight="1" thickBot="1" x14ac:dyDescent="0.3">
      <c r="B7" s="314" t="s">
        <v>307</v>
      </c>
      <c r="C7" s="315"/>
      <c r="D7" s="315"/>
      <c r="E7" s="315"/>
      <c r="F7" s="315"/>
      <c r="G7" s="315"/>
      <c r="H7" s="315"/>
      <c r="I7" s="315"/>
      <c r="J7" s="315"/>
      <c r="K7" s="315"/>
      <c r="L7" s="315"/>
      <c r="M7" s="315"/>
      <c r="N7" s="315"/>
      <c r="O7" s="315"/>
      <c r="P7" s="315"/>
      <c r="Q7" s="315"/>
      <c r="R7" s="315"/>
      <c r="S7" s="315"/>
      <c r="T7" s="315"/>
      <c r="U7" s="315"/>
      <c r="V7" s="316"/>
      <c r="W7" s="1"/>
      <c r="X7" s="1"/>
    </row>
    <row r="8" spans="2:24" ht="18.600000000000001" customHeight="1" thickBot="1" x14ac:dyDescent="0.3">
      <c r="B8" s="314" t="s">
        <v>311</v>
      </c>
      <c r="C8" s="315"/>
      <c r="D8" s="315"/>
      <c r="E8" s="315"/>
      <c r="F8" s="315"/>
      <c r="G8" s="315"/>
      <c r="H8" s="315"/>
      <c r="I8" s="315"/>
      <c r="J8" s="315"/>
      <c r="K8" s="315"/>
      <c r="L8" s="315"/>
      <c r="M8" s="315"/>
      <c r="N8" s="315"/>
      <c r="O8" s="315"/>
      <c r="P8" s="315"/>
      <c r="Q8" s="315"/>
      <c r="R8" s="315"/>
      <c r="S8" s="315"/>
      <c r="T8" s="315"/>
      <c r="U8" s="315"/>
      <c r="V8" s="316"/>
      <c r="W8" s="1"/>
      <c r="X8" s="1"/>
    </row>
    <row r="9" spans="2:24" ht="18.600000000000001" customHeight="1" thickBot="1" x14ac:dyDescent="0.3">
      <c r="B9" s="314" t="s">
        <v>648</v>
      </c>
      <c r="C9" s="315"/>
      <c r="D9" s="315"/>
      <c r="E9" s="315"/>
      <c r="F9" s="315"/>
      <c r="G9" s="315"/>
      <c r="H9" s="315"/>
      <c r="I9" s="315"/>
      <c r="J9" s="315"/>
      <c r="K9" s="315"/>
      <c r="L9" s="315"/>
      <c r="M9" s="315"/>
      <c r="N9" s="315"/>
      <c r="O9" s="315"/>
      <c r="P9" s="315"/>
      <c r="Q9" s="315"/>
      <c r="R9" s="315"/>
      <c r="S9" s="315"/>
      <c r="T9" s="315"/>
      <c r="U9" s="315"/>
      <c r="V9" s="316"/>
      <c r="W9" s="1"/>
      <c r="X9" s="1"/>
    </row>
    <row r="10" spans="2:24" ht="133.9" customHeight="1" thickBot="1" x14ac:dyDescent="0.3">
      <c r="B10" s="314" t="s">
        <v>312</v>
      </c>
      <c r="C10" s="315"/>
      <c r="D10" s="315"/>
      <c r="E10" s="315"/>
      <c r="F10" s="315"/>
      <c r="G10" s="315"/>
      <c r="H10" s="315"/>
      <c r="I10" s="315"/>
      <c r="J10" s="315"/>
      <c r="K10" s="315"/>
      <c r="L10" s="315"/>
      <c r="M10" s="315"/>
      <c r="N10" s="315"/>
      <c r="O10" s="315"/>
      <c r="P10" s="315"/>
      <c r="Q10" s="315"/>
      <c r="R10" s="315"/>
      <c r="S10" s="315"/>
      <c r="T10" s="315"/>
      <c r="U10" s="315"/>
      <c r="V10" s="316"/>
      <c r="W10" s="1"/>
      <c r="X10" s="1"/>
    </row>
    <row r="11" spans="2:24" ht="14.45" x14ac:dyDescent="0.3">
      <c r="B11" s="37"/>
      <c r="C11" s="192"/>
      <c r="D11" s="192"/>
      <c r="E11" s="192"/>
      <c r="F11" s="192"/>
      <c r="G11" s="192"/>
      <c r="H11" s="192"/>
      <c r="I11" s="192"/>
      <c r="J11" s="192"/>
      <c r="K11" s="192"/>
      <c r="L11" s="192"/>
      <c r="M11" s="192"/>
      <c r="N11" s="192"/>
      <c r="O11" s="192"/>
      <c r="P11" s="192"/>
      <c r="Q11" s="192"/>
      <c r="R11" s="192"/>
      <c r="S11" s="192"/>
      <c r="T11" s="192"/>
      <c r="U11" s="192"/>
      <c r="V11" s="192"/>
      <c r="W11" s="1"/>
      <c r="X11" s="1"/>
    </row>
    <row r="12" spans="2:24" thickBot="1" x14ac:dyDescent="0.35">
      <c r="B12" s="37"/>
      <c r="C12" s="192"/>
      <c r="D12" s="192"/>
      <c r="E12" s="192"/>
      <c r="F12" s="192"/>
      <c r="G12" s="192"/>
      <c r="H12" s="192"/>
      <c r="I12" s="192"/>
      <c r="J12" s="192"/>
      <c r="K12" s="192"/>
      <c r="L12" s="192"/>
      <c r="M12" s="192"/>
      <c r="N12" s="192"/>
      <c r="O12" s="192"/>
      <c r="P12" s="192"/>
      <c r="Q12" s="192"/>
      <c r="R12" s="192"/>
      <c r="S12" s="192"/>
      <c r="T12" s="192"/>
      <c r="U12" s="192"/>
      <c r="V12" s="192"/>
      <c r="W12" s="1"/>
      <c r="X12" s="1"/>
    </row>
    <row r="13" spans="2:24" ht="15.75" thickBot="1" x14ac:dyDescent="0.3">
      <c r="B13" s="300"/>
      <c r="C13" s="300"/>
      <c r="D13" s="300"/>
      <c r="E13" s="300"/>
      <c r="F13" s="301"/>
      <c r="G13" s="302" t="s">
        <v>14</v>
      </c>
      <c r="H13" s="303"/>
      <c r="I13" s="304"/>
      <c r="J13" s="305"/>
      <c r="K13" s="300"/>
      <c r="L13" s="300"/>
      <c r="M13" s="300"/>
      <c r="N13" s="300"/>
      <c r="O13" s="300"/>
      <c r="P13" s="300"/>
      <c r="Q13" s="300"/>
      <c r="R13" s="300"/>
      <c r="S13" s="300"/>
      <c r="T13" s="300"/>
      <c r="U13" s="300"/>
      <c r="V13" s="300"/>
      <c r="W13" s="1"/>
      <c r="X13" s="1"/>
    </row>
    <row r="14" spans="2:24" ht="15.75" thickBot="1" x14ac:dyDescent="0.3">
      <c r="B14" s="300"/>
      <c r="C14" s="300"/>
      <c r="D14" s="300"/>
      <c r="E14" s="300"/>
      <c r="F14" s="301"/>
      <c r="G14" s="287">
        <v>6690992741</v>
      </c>
      <c r="H14" s="288"/>
      <c r="I14" s="289"/>
      <c r="J14" s="305"/>
      <c r="K14" s="300"/>
      <c r="L14" s="300"/>
      <c r="M14" s="300"/>
      <c r="N14" s="300"/>
      <c r="O14" s="300"/>
      <c r="P14" s="300"/>
      <c r="Q14" s="300"/>
      <c r="R14" s="300"/>
      <c r="S14" s="300"/>
      <c r="T14" s="300"/>
      <c r="U14" s="300"/>
      <c r="V14" s="300"/>
      <c r="W14" s="1"/>
      <c r="X14" s="1"/>
    </row>
    <row r="15" spans="2:24" thickBot="1" x14ac:dyDescent="0.35">
      <c r="B15" s="6"/>
      <c r="C15" s="6"/>
      <c r="D15" s="6"/>
      <c r="E15" s="6"/>
      <c r="F15" s="6"/>
      <c r="G15" s="6"/>
      <c r="H15" s="6"/>
      <c r="I15" s="6"/>
      <c r="J15" s="6"/>
      <c r="K15" s="6"/>
      <c r="L15" s="6"/>
      <c r="M15" s="6"/>
      <c r="N15" s="6"/>
      <c r="O15" s="6"/>
      <c r="P15" s="6"/>
      <c r="Q15" s="6"/>
      <c r="R15" s="6"/>
      <c r="S15" s="6"/>
      <c r="T15" s="6"/>
      <c r="U15" s="24"/>
      <c r="V15" s="24"/>
      <c r="W15" s="1"/>
      <c r="X15" s="1"/>
    </row>
    <row r="16" spans="2:24" ht="32.450000000000003" customHeight="1" thickBot="1" x14ac:dyDescent="0.3">
      <c r="B16" s="6"/>
      <c r="C16" s="6"/>
      <c r="D16" s="6"/>
      <c r="E16" s="6"/>
      <c r="F16" s="6"/>
      <c r="G16" s="311" t="s">
        <v>33</v>
      </c>
      <c r="H16" s="312"/>
      <c r="I16" s="313"/>
      <c r="J16" s="40" t="s">
        <v>177</v>
      </c>
      <c r="K16" s="7"/>
      <c r="L16" s="8" t="s">
        <v>178</v>
      </c>
      <c r="M16" s="6"/>
      <c r="N16" s="6"/>
      <c r="O16" s="6"/>
      <c r="P16" s="6"/>
      <c r="Q16" s="6"/>
      <c r="R16" s="6"/>
      <c r="S16" s="6"/>
      <c r="T16" s="6"/>
      <c r="U16" s="24"/>
      <c r="V16" s="24"/>
      <c r="W16" s="1"/>
      <c r="X16" s="1"/>
    </row>
    <row r="17" spans="2:24" thickBot="1" x14ac:dyDescent="0.35">
      <c r="B17" s="6"/>
      <c r="C17" s="6"/>
      <c r="D17" s="6"/>
      <c r="E17" s="6"/>
      <c r="F17" s="6"/>
      <c r="G17" s="287">
        <f>G14/2</f>
        <v>3345496370.5</v>
      </c>
      <c r="H17" s="288"/>
      <c r="I17" s="289"/>
      <c r="J17" s="195">
        <v>616000</v>
      </c>
      <c r="K17" s="196"/>
      <c r="L17" s="197">
        <f>G17/J17</f>
        <v>5431.000601461039</v>
      </c>
      <c r="M17" s="6"/>
      <c r="N17" s="6"/>
      <c r="O17" s="6"/>
      <c r="P17" s="6"/>
      <c r="Q17" s="6"/>
      <c r="R17" s="6"/>
      <c r="S17" s="6"/>
      <c r="T17" s="6"/>
      <c r="U17" s="24"/>
      <c r="V17" s="24"/>
      <c r="W17" s="1"/>
      <c r="X17" s="1"/>
    </row>
    <row r="18" spans="2:24" ht="14.45" x14ac:dyDescent="0.3">
      <c r="B18" s="6"/>
      <c r="C18" s="6"/>
      <c r="D18" s="6"/>
      <c r="E18" s="6"/>
      <c r="F18" s="6"/>
      <c r="G18" s="24"/>
      <c r="H18" s="24"/>
      <c r="I18" s="24"/>
      <c r="J18" s="6"/>
      <c r="K18" s="6"/>
      <c r="L18" s="6"/>
      <c r="M18" s="6"/>
      <c r="N18" s="6"/>
      <c r="O18" s="6"/>
      <c r="P18" s="6"/>
      <c r="Q18" s="6"/>
      <c r="R18" s="6"/>
      <c r="S18" s="6"/>
      <c r="T18" s="6"/>
      <c r="U18" s="24"/>
      <c r="V18" s="24"/>
      <c r="W18" s="1"/>
      <c r="X18" s="1"/>
    </row>
    <row r="19" spans="2:24" thickBot="1" x14ac:dyDescent="0.35">
      <c r="B19" s="2"/>
      <c r="C19" s="2"/>
      <c r="D19" s="2"/>
      <c r="E19" s="2"/>
      <c r="F19" s="2"/>
      <c r="G19" s="2"/>
      <c r="H19" s="2"/>
      <c r="I19" s="2"/>
      <c r="J19" s="2"/>
      <c r="K19" s="2"/>
      <c r="L19" s="2"/>
      <c r="M19" s="2"/>
      <c r="N19" s="2"/>
      <c r="O19" s="2"/>
      <c r="P19" s="2"/>
      <c r="Q19" s="2"/>
      <c r="R19" s="2"/>
      <c r="S19" s="2"/>
      <c r="T19" s="2"/>
      <c r="U19" s="1"/>
      <c r="V19" s="1"/>
      <c r="W19" s="1"/>
      <c r="X19" s="1"/>
    </row>
    <row r="20" spans="2:24" ht="18" x14ac:dyDescent="0.3">
      <c r="B20" s="290" t="s">
        <v>187</v>
      </c>
      <c r="C20" s="291"/>
      <c r="D20" s="291"/>
      <c r="E20" s="291"/>
      <c r="F20" s="291"/>
      <c r="G20" s="291"/>
      <c r="H20" s="291"/>
      <c r="I20" s="291"/>
      <c r="J20" s="291"/>
      <c r="K20" s="291"/>
      <c r="L20" s="291"/>
      <c r="M20" s="291"/>
      <c r="N20" s="291"/>
      <c r="O20" s="291"/>
      <c r="P20" s="291"/>
      <c r="Q20" s="291"/>
      <c r="R20" s="291"/>
      <c r="S20" s="291"/>
      <c r="T20" s="291"/>
      <c r="U20" s="291"/>
      <c r="V20" s="292"/>
      <c r="W20" s="1"/>
      <c r="X20" s="1"/>
    </row>
    <row r="21" spans="2:24" s="1" customFormat="1" ht="21" x14ac:dyDescent="0.3">
      <c r="B21" s="293" t="s">
        <v>649</v>
      </c>
      <c r="C21" s="294"/>
      <c r="D21" s="294"/>
      <c r="E21" s="294"/>
      <c r="F21" s="294"/>
      <c r="G21" s="294"/>
      <c r="H21" s="294"/>
      <c r="I21" s="294"/>
      <c r="J21" s="294"/>
      <c r="K21" s="294"/>
      <c r="L21" s="294"/>
      <c r="M21" s="294"/>
      <c r="N21" s="294"/>
      <c r="O21" s="294"/>
      <c r="P21" s="294"/>
      <c r="Q21" s="294"/>
      <c r="R21" s="294"/>
      <c r="S21" s="294"/>
      <c r="T21" s="294"/>
      <c r="U21" s="294"/>
      <c r="V21" s="295"/>
    </row>
    <row r="22" spans="2:24" ht="100.9" customHeight="1" x14ac:dyDescent="0.25">
      <c r="B22" s="47" t="s">
        <v>12</v>
      </c>
      <c r="C22" s="193" t="s">
        <v>27</v>
      </c>
      <c r="D22" s="193" t="s">
        <v>28</v>
      </c>
      <c r="E22" s="193" t="s">
        <v>34</v>
      </c>
      <c r="F22" s="193" t="s">
        <v>35</v>
      </c>
      <c r="G22" s="193" t="s">
        <v>315</v>
      </c>
      <c r="H22" s="193" t="s">
        <v>179</v>
      </c>
      <c r="I22" s="193" t="s">
        <v>31</v>
      </c>
      <c r="J22" s="193" t="s">
        <v>32</v>
      </c>
      <c r="K22" s="193" t="s">
        <v>180</v>
      </c>
      <c r="L22" s="193" t="s">
        <v>181</v>
      </c>
      <c r="M22" s="193" t="s">
        <v>291</v>
      </c>
      <c r="N22" s="193" t="s">
        <v>292</v>
      </c>
      <c r="O22" s="193" t="s">
        <v>182</v>
      </c>
      <c r="P22" s="193" t="s">
        <v>154</v>
      </c>
      <c r="Q22" s="193" t="s">
        <v>36</v>
      </c>
      <c r="R22" s="193" t="s">
        <v>183</v>
      </c>
      <c r="S22" s="193" t="s">
        <v>184</v>
      </c>
      <c r="T22" s="193" t="s">
        <v>30</v>
      </c>
      <c r="U22" s="296" t="s">
        <v>15</v>
      </c>
      <c r="V22" s="297"/>
      <c r="W22" s="1"/>
      <c r="X22" s="1"/>
    </row>
    <row r="23" spans="2:24" ht="73.349999999999994" customHeight="1" x14ac:dyDescent="0.3">
      <c r="B23" s="48">
        <v>1</v>
      </c>
      <c r="C23" s="4" t="s">
        <v>650</v>
      </c>
      <c r="D23" s="190" t="s">
        <v>651</v>
      </c>
      <c r="E23" s="4" t="s">
        <v>652</v>
      </c>
      <c r="F23" s="4" t="s">
        <v>653</v>
      </c>
      <c r="G23" s="50" t="s">
        <v>653</v>
      </c>
      <c r="H23" s="50" t="s">
        <v>653</v>
      </c>
      <c r="I23" s="23">
        <v>40390</v>
      </c>
      <c r="J23" s="23">
        <v>40452</v>
      </c>
      <c r="K23" s="194" t="s">
        <v>654</v>
      </c>
      <c r="L23" s="64">
        <f>526800+148800</f>
        <v>675600</v>
      </c>
      <c r="M23" s="26">
        <v>1.3726</v>
      </c>
      <c r="N23" s="27">
        <v>1801.01</v>
      </c>
      <c r="O23" s="28">
        <f>L23*M23*N23</f>
        <v>1670128009.8456001</v>
      </c>
      <c r="P23" s="29">
        <v>1</v>
      </c>
      <c r="Q23" s="28">
        <f>O23</f>
        <v>1670128009.8456001</v>
      </c>
      <c r="R23" s="32">
        <v>515000</v>
      </c>
      <c r="S23" s="30">
        <f>Q23/R23</f>
        <v>3242.9670094089324</v>
      </c>
      <c r="T23" s="31">
        <v>288</v>
      </c>
      <c r="U23" s="298"/>
      <c r="V23" s="299"/>
      <c r="W23" s="1"/>
      <c r="X23" s="1"/>
    </row>
    <row r="24" spans="2:24" ht="73.349999999999994" customHeight="1" x14ac:dyDescent="0.3">
      <c r="B24" s="48">
        <v>2</v>
      </c>
      <c r="C24" s="190" t="s">
        <v>650</v>
      </c>
      <c r="D24" s="190" t="s">
        <v>651</v>
      </c>
      <c r="E24" s="4" t="s">
        <v>652</v>
      </c>
      <c r="F24" s="4" t="s">
        <v>653</v>
      </c>
      <c r="G24" s="50" t="s">
        <v>653</v>
      </c>
      <c r="H24" s="50" t="s">
        <v>653</v>
      </c>
      <c r="I24" s="23">
        <v>40268</v>
      </c>
      <c r="J24" s="23">
        <v>40330</v>
      </c>
      <c r="K24" s="23" t="s">
        <v>654</v>
      </c>
      <c r="L24" s="25">
        <f>613500+304000</f>
        <v>917500</v>
      </c>
      <c r="M24" s="26">
        <v>1.2155</v>
      </c>
      <c r="N24" s="27">
        <v>1971.55</v>
      </c>
      <c r="O24" s="28">
        <f t="shared" ref="O24:O27" si="0">L24*M24*N24</f>
        <v>2198714455.4375</v>
      </c>
      <c r="P24" s="29">
        <v>1</v>
      </c>
      <c r="Q24" s="28">
        <f t="shared" ref="Q24:Q27" si="1">O24</f>
        <v>2198714455.4375</v>
      </c>
      <c r="R24" s="32">
        <v>515000</v>
      </c>
      <c r="S24" s="30">
        <f t="shared" ref="S24:S27" si="2">Q24/R24</f>
        <v>4269.3484571601939</v>
      </c>
      <c r="T24" s="31">
        <v>294</v>
      </c>
      <c r="U24" s="298"/>
      <c r="V24" s="299"/>
      <c r="W24" s="1"/>
      <c r="X24" s="1"/>
    </row>
    <row r="25" spans="2:24" ht="73.349999999999994" customHeight="1" x14ac:dyDescent="0.3">
      <c r="B25" s="48">
        <v>3</v>
      </c>
      <c r="C25" s="190" t="s">
        <v>655</v>
      </c>
      <c r="D25" s="190" t="s">
        <v>651</v>
      </c>
      <c r="E25" s="4" t="s">
        <v>652</v>
      </c>
      <c r="F25" s="4" t="s">
        <v>653</v>
      </c>
      <c r="G25" s="50" t="s">
        <v>653</v>
      </c>
      <c r="H25" s="50" t="s">
        <v>653</v>
      </c>
      <c r="I25" s="23">
        <v>41060</v>
      </c>
      <c r="J25" s="23">
        <v>41091</v>
      </c>
      <c r="K25" s="23" t="s">
        <v>654</v>
      </c>
      <c r="L25" s="25">
        <v>2885611</v>
      </c>
      <c r="M25" s="26">
        <v>1.2589999999999999</v>
      </c>
      <c r="N25" s="4">
        <v>1784.6</v>
      </c>
      <c r="O25" s="28">
        <f t="shared" si="0"/>
        <v>6483423690.765399</v>
      </c>
      <c r="P25" s="29">
        <v>1</v>
      </c>
      <c r="Q25" s="28">
        <f t="shared" si="1"/>
        <v>6483423690.765399</v>
      </c>
      <c r="R25" s="32">
        <v>566700</v>
      </c>
      <c r="S25" s="30">
        <f t="shared" si="2"/>
        <v>11440.662944706897</v>
      </c>
      <c r="T25" s="31">
        <v>300</v>
      </c>
      <c r="U25" s="298"/>
      <c r="V25" s="299"/>
      <c r="W25" s="1"/>
      <c r="X25" s="1"/>
    </row>
    <row r="26" spans="2:24" ht="73.150000000000006" customHeight="1" x14ac:dyDescent="0.25">
      <c r="B26" s="48">
        <v>4</v>
      </c>
      <c r="C26" s="190" t="s">
        <v>656</v>
      </c>
      <c r="D26" s="190" t="s">
        <v>657</v>
      </c>
      <c r="E26" s="4" t="s">
        <v>652</v>
      </c>
      <c r="F26" s="4" t="s">
        <v>653</v>
      </c>
      <c r="G26" s="50" t="s">
        <v>653</v>
      </c>
      <c r="H26" s="198" t="s">
        <v>661</v>
      </c>
      <c r="I26" s="23">
        <v>39194</v>
      </c>
      <c r="J26" s="23">
        <v>39706</v>
      </c>
      <c r="K26" s="23" t="s">
        <v>654</v>
      </c>
      <c r="L26" s="199">
        <v>1837104.7</v>
      </c>
      <c r="M26" s="26">
        <v>1.4151</v>
      </c>
      <c r="N26" s="4">
        <v>2051.5500000000002</v>
      </c>
      <c r="O26" s="28">
        <f t="shared" si="0"/>
        <v>5333387579.623004</v>
      </c>
      <c r="P26" s="29">
        <v>1</v>
      </c>
      <c r="Q26" s="28">
        <f t="shared" si="1"/>
        <v>5333387579.623004</v>
      </c>
      <c r="R26" s="32">
        <v>461500</v>
      </c>
      <c r="S26" s="30">
        <f t="shared" si="2"/>
        <v>11556.636142195024</v>
      </c>
      <c r="T26" s="31">
        <v>308</v>
      </c>
      <c r="U26" s="306" t="s">
        <v>662</v>
      </c>
      <c r="V26" s="307"/>
      <c r="W26" s="1"/>
      <c r="X26" s="1"/>
    </row>
    <row r="27" spans="2:24" ht="73.349999999999994" customHeight="1" x14ac:dyDescent="0.25">
      <c r="B27" s="48">
        <v>5</v>
      </c>
      <c r="C27" s="190" t="s">
        <v>656</v>
      </c>
      <c r="D27" s="190" t="s">
        <v>657</v>
      </c>
      <c r="E27" s="4" t="s">
        <v>652</v>
      </c>
      <c r="F27" s="4" t="s">
        <v>653</v>
      </c>
      <c r="G27" s="50" t="s">
        <v>653</v>
      </c>
      <c r="H27" s="198" t="s">
        <v>661</v>
      </c>
      <c r="I27" s="23">
        <v>39149</v>
      </c>
      <c r="J27" s="23">
        <v>39356</v>
      </c>
      <c r="K27" s="23" t="s">
        <v>654</v>
      </c>
      <c r="L27" s="199">
        <v>262886.40000000002</v>
      </c>
      <c r="M27" s="26">
        <v>1.4232</v>
      </c>
      <c r="N27" s="27">
        <v>2023.19</v>
      </c>
      <c r="O27" s="28">
        <f t="shared" si="0"/>
        <v>756956153.80869126</v>
      </c>
      <c r="P27" s="29">
        <v>1</v>
      </c>
      <c r="Q27" s="28">
        <f t="shared" si="1"/>
        <v>756956153.80869126</v>
      </c>
      <c r="R27" s="32">
        <v>433700</v>
      </c>
      <c r="S27" s="30">
        <f t="shared" si="2"/>
        <v>1745.3450629667773</v>
      </c>
      <c r="T27" s="31">
        <v>309</v>
      </c>
      <c r="U27" s="306" t="s">
        <v>662</v>
      </c>
      <c r="V27" s="307"/>
      <c r="W27" s="1"/>
      <c r="X27" s="1"/>
    </row>
    <row r="28" spans="2:24" ht="27" customHeight="1" thickBot="1" x14ac:dyDescent="0.35">
      <c r="B28" s="49">
        <v>6</v>
      </c>
      <c r="C28" s="191"/>
      <c r="D28" s="191"/>
      <c r="E28" s="33"/>
      <c r="F28" s="33"/>
      <c r="G28" s="51"/>
      <c r="H28" s="51"/>
      <c r="I28" s="41"/>
      <c r="J28" s="41"/>
      <c r="K28" s="41"/>
      <c r="L28" s="65"/>
      <c r="M28" s="42"/>
      <c r="N28" s="66"/>
      <c r="O28" s="34"/>
      <c r="P28" s="43"/>
      <c r="Q28" s="34"/>
      <c r="R28" s="44"/>
      <c r="S28" s="200"/>
      <c r="T28" s="45"/>
      <c r="U28" s="308"/>
      <c r="V28" s="309"/>
      <c r="W28" s="1"/>
      <c r="X28" s="1"/>
    </row>
    <row r="29" spans="2:24" ht="64.150000000000006" customHeight="1" thickBot="1" x14ac:dyDescent="0.35">
      <c r="B29" s="2"/>
      <c r="C29" s="3"/>
      <c r="D29" s="3"/>
      <c r="E29" s="3"/>
      <c r="F29" s="3"/>
      <c r="G29" s="3"/>
      <c r="H29" s="3"/>
      <c r="I29" s="3"/>
      <c r="J29" s="2"/>
      <c r="K29" s="2"/>
      <c r="L29" s="2"/>
      <c r="M29" s="2"/>
      <c r="N29" s="2"/>
      <c r="O29" s="2"/>
      <c r="P29" s="19" t="s">
        <v>293</v>
      </c>
      <c r="Q29" s="35">
        <f>SUM(Q23:Q28)</f>
        <v>16442609889.480196</v>
      </c>
      <c r="R29" s="36"/>
      <c r="S29" s="201">
        <f>SUM(S23:S28)</f>
        <v>32254.959616437827</v>
      </c>
      <c r="T29" s="3"/>
      <c r="U29" s="310"/>
      <c r="V29" s="310"/>
      <c r="W29" s="1"/>
      <c r="X29" s="1"/>
    </row>
    <row r="30" spans="2:24" ht="14.45" x14ac:dyDescent="0.3">
      <c r="B30" s="2"/>
      <c r="C30" s="2"/>
      <c r="D30" s="2"/>
      <c r="E30" s="2"/>
      <c r="F30" s="2"/>
      <c r="G30" s="2"/>
      <c r="H30" s="2"/>
      <c r="I30" s="2"/>
      <c r="J30" s="2"/>
      <c r="K30" s="2"/>
      <c r="L30" s="2"/>
      <c r="M30" s="2"/>
      <c r="N30" s="2"/>
      <c r="O30" s="2"/>
      <c r="P30" s="2"/>
      <c r="Q30" s="2"/>
      <c r="R30" s="2"/>
      <c r="S30" s="2"/>
      <c r="T30" s="2"/>
      <c r="U30" s="1"/>
      <c r="V30" s="1"/>
      <c r="W30" s="1"/>
      <c r="X30" s="1"/>
    </row>
    <row r="31" spans="2:24" s="1" customFormat="1" ht="14.45" x14ac:dyDescent="0.3"/>
    <row r="32" spans="2:24" s="1" customFormat="1" ht="14.45" x14ac:dyDescent="0.3"/>
    <row r="33" s="1" customFormat="1" ht="14.45" x14ac:dyDescent="0.3"/>
    <row r="34" s="1" customFormat="1" ht="14.45" x14ac:dyDescent="0.3"/>
    <row r="35" s="1" customFormat="1" ht="14.45" x14ac:dyDescent="0.3"/>
    <row r="36" s="1" customFormat="1" ht="14.45" x14ac:dyDescent="0.3"/>
    <row r="37" s="1" customFormat="1" ht="14.45" x14ac:dyDescent="0.3"/>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sheetData>
  <mergeCells count="22">
    <mergeCell ref="B10:V10"/>
    <mergeCell ref="B2:V3"/>
    <mergeCell ref="B5:V6"/>
    <mergeCell ref="B7:V7"/>
    <mergeCell ref="B8:V8"/>
    <mergeCell ref="B9:V9"/>
    <mergeCell ref="U27:V27"/>
    <mergeCell ref="U28:V28"/>
    <mergeCell ref="U29:V29"/>
    <mergeCell ref="U26:V26"/>
    <mergeCell ref="G16:I16"/>
    <mergeCell ref="G17:I17"/>
    <mergeCell ref="U25:V25"/>
    <mergeCell ref="U24:V24"/>
    <mergeCell ref="G14:I14"/>
    <mergeCell ref="B20:V20"/>
    <mergeCell ref="B21:V21"/>
    <mergeCell ref="U22:V22"/>
    <mergeCell ref="U23:V23"/>
    <mergeCell ref="B13:F14"/>
    <mergeCell ref="G13:I13"/>
    <mergeCell ref="J13:V14"/>
  </mergeCells>
  <pageMargins left="0.11811023622047245" right="0.11811023622047245" top="1.3385826771653544" bottom="0.15748031496062992" header="0.31496062992125984" footer="0.31496062992125984"/>
  <pageSetup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opLeftCell="A19" zoomScale="80" zoomScaleNormal="80" workbookViewId="0"/>
  </sheetViews>
  <sheetFormatPr baseColWidth="10" defaultColWidth="11.42578125" defaultRowHeight="15" x14ac:dyDescent="0.25"/>
  <cols>
    <col min="1" max="1" width="4.5703125" style="1" customWidth="1"/>
    <col min="2" max="2" width="11.7109375" style="20" customWidth="1"/>
    <col min="3" max="4" width="19.7109375" style="20" customWidth="1"/>
    <col min="5" max="5" width="11.7109375" style="20" customWidth="1"/>
    <col min="6" max="6" width="15.7109375" style="20" customWidth="1"/>
    <col min="7" max="8" width="11.7109375" style="20" customWidth="1"/>
    <col min="9" max="10" width="16.7109375" style="20" customWidth="1"/>
    <col min="11" max="11" width="15.7109375" style="20" customWidth="1"/>
    <col min="12" max="12" width="15.85546875" style="20" customWidth="1"/>
    <col min="13" max="13" width="11.7109375" style="20" customWidth="1"/>
    <col min="14" max="14" width="20.7109375" style="20" customWidth="1"/>
    <col min="15" max="19" width="11.42578125" style="1"/>
    <col min="20" max="16384" width="11.42578125" style="20"/>
  </cols>
  <sheetData>
    <row r="1" spans="2:14" thickBot="1" x14ac:dyDescent="0.35">
      <c r="B1" s="2"/>
      <c r="C1" s="2"/>
      <c r="D1" s="2"/>
      <c r="E1" s="2"/>
      <c r="F1" s="2"/>
      <c r="G1" s="2"/>
      <c r="H1" s="2"/>
      <c r="I1" s="2"/>
      <c r="J1" s="2"/>
      <c r="K1" s="2"/>
      <c r="L1" s="2"/>
      <c r="M1" s="1"/>
      <c r="N1" s="1"/>
    </row>
    <row r="2" spans="2:14" x14ac:dyDescent="0.25">
      <c r="B2" s="317" t="s">
        <v>29</v>
      </c>
      <c r="C2" s="318"/>
      <c r="D2" s="318"/>
      <c r="E2" s="318"/>
      <c r="F2" s="318"/>
      <c r="G2" s="318"/>
      <c r="H2" s="318"/>
      <c r="I2" s="318"/>
      <c r="J2" s="318"/>
      <c r="K2" s="318"/>
      <c r="L2" s="318"/>
      <c r="M2" s="318"/>
      <c r="N2" s="319"/>
    </row>
    <row r="3" spans="2:14" ht="15.75" thickBot="1" x14ac:dyDescent="0.3">
      <c r="B3" s="320"/>
      <c r="C3" s="321"/>
      <c r="D3" s="321"/>
      <c r="E3" s="321"/>
      <c r="F3" s="321"/>
      <c r="G3" s="321"/>
      <c r="H3" s="321"/>
      <c r="I3" s="321"/>
      <c r="J3" s="321"/>
      <c r="K3" s="321"/>
      <c r="L3" s="321"/>
      <c r="M3" s="321"/>
      <c r="N3" s="322"/>
    </row>
    <row r="4" spans="2:14" thickBot="1" x14ac:dyDescent="0.35">
      <c r="B4" s="192"/>
      <c r="C4" s="192"/>
      <c r="D4" s="192"/>
      <c r="E4" s="192"/>
      <c r="F4" s="192"/>
      <c r="G4" s="192"/>
      <c r="H4" s="192"/>
      <c r="I4" s="192"/>
      <c r="J4" s="192"/>
      <c r="K4" s="192"/>
      <c r="L4" s="192"/>
      <c r="M4" s="192"/>
      <c r="N4" s="192"/>
    </row>
    <row r="5" spans="2:14" x14ac:dyDescent="0.25">
      <c r="B5" s="323" t="s">
        <v>11</v>
      </c>
      <c r="C5" s="324"/>
      <c r="D5" s="324"/>
      <c r="E5" s="324"/>
      <c r="F5" s="324"/>
      <c r="G5" s="324"/>
      <c r="H5" s="324"/>
      <c r="I5" s="324"/>
      <c r="J5" s="324"/>
      <c r="K5" s="324"/>
      <c r="L5" s="324"/>
      <c r="M5" s="324"/>
      <c r="N5" s="325"/>
    </row>
    <row r="6" spans="2:14" ht="15.75" thickBot="1" x14ac:dyDescent="0.3">
      <c r="B6" s="326"/>
      <c r="C6" s="327"/>
      <c r="D6" s="327"/>
      <c r="E6" s="327"/>
      <c r="F6" s="327"/>
      <c r="G6" s="327"/>
      <c r="H6" s="327"/>
      <c r="I6" s="327"/>
      <c r="J6" s="327"/>
      <c r="K6" s="327"/>
      <c r="L6" s="327"/>
      <c r="M6" s="327"/>
      <c r="N6" s="328"/>
    </row>
    <row r="7" spans="2:14" ht="33" customHeight="1" thickBot="1" x14ac:dyDescent="0.3">
      <c r="B7" s="314" t="s">
        <v>309</v>
      </c>
      <c r="C7" s="315"/>
      <c r="D7" s="315"/>
      <c r="E7" s="315"/>
      <c r="F7" s="315"/>
      <c r="G7" s="315"/>
      <c r="H7" s="315"/>
      <c r="I7" s="315"/>
      <c r="J7" s="315"/>
      <c r="K7" s="315"/>
      <c r="L7" s="315"/>
      <c r="M7" s="315"/>
      <c r="N7" s="316"/>
    </row>
    <row r="8" spans="2:14" ht="33" customHeight="1" thickBot="1" x14ac:dyDescent="0.3">
      <c r="B8" s="314" t="s">
        <v>310</v>
      </c>
      <c r="C8" s="315"/>
      <c r="D8" s="315"/>
      <c r="E8" s="315"/>
      <c r="F8" s="315"/>
      <c r="G8" s="315"/>
      <c r="H8" s="315"/>
      <c r="I8" s="315"/>
      <c r="J8" s="315"/>
      <c r="K8" s="315"/>
      <c r="L8" s="315"/>
      <c r="M8" s="315"/>
      <c r="N8" s="316"/>
    </row>
    <row r="9" spans="2:14" ht="17.25" customHeight="1" thickBot="1" x14ac:dyDescent="0.3">
      <c r="B9" s="314" t="s">
        <v>313</v>
      </c>
      <c r="C9" s="315"/>
      <c r="D9" s="315"/>
      <c r="E9" s="315"/>
      <c r="F9" s="315"/>
      <c r="G9" s="315"/>
      <c r="H9" s="315"/>
      <c r="I9" s="315"/>
      <c r="J9" s="315"/>
      <c r="K9" s="315"/>
      <c r="L9" s="315"/>
      <c r="M9" s="315"/>
      <c r="N9" s="316"/>
    </row>
    <row r="10" spans="2:14" ht="137.44999999999999" customHeight="1" thickBot="1" x14ac:dyDescent="0.35">
      <c r="B10" s="314" t="str">
        <f>'[1] EXP PROPONENTE VENTA'!B10:V10</f>
        <v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v>
      </c>
      <c r="C10" s="315"/>
      <c r="D10" s="315"/>
      <c r="E10" s="315"/>
      <c r="F10" s="315"/>
      <c r="G10" s="315"/>
      <c r="H10" s="315"/>
      <c r="I10" s="315"/>
      <c r="J10" s="315"/>
      <c r="K10" s="315"/>
      <c r="L10" s="315"/>
      <c r="M10" s="315"/>
      <c r="N10" s="316"/>
    </row>
    <row r="11" spans="2:14" ht="14.45" x14ac:dyDescent="0.3">
      <c r="B11" s="37"/>
      <c r="C11" s="192"/>
      <c r="D11" s="192"/>
      <c r="E11" s="192"/>
      <c r="F11" s="192"/>
      <c r="G11" s="192"/>
      <c r="H11" s="192"/>
      <c r="I11" s="192"/>
      <c r="J11" s="192"/>
      <c r="K11" s="192"/>
      <c r="L11" s="192"/>
      <c r="M11" s="192"/>
      <c r="N11" s="192"/>
    </row>
    <row r="12" spans="2:14" ht="14.45" x14ac:dyDescent="0.3">
      <c r="B12" s="37"/>
      <c r="C12" s="192"/>
      <c r="D12" s="192"/>
      <c r="E12" s="192"/>
      <c r="F12" s="192"/>
      <c r="G12" s="192"/>
      <c r="H12" s="192"/>
      <c r="I12" s="192"/>
      <c r="J12" s="192"/>
      <c r="K12" s="192"/>
      <c r="L12" s="192"/>
      <c r="M12" s="192"/>
      <c r="N12" s="192"/>
    </row>
    <row r="13" spans="2:14" thickBot="1" x14ac:dyDescent="0.35">
      <c r="B13" s="6"/>
      <c r="C13" s="6"/>
      <c r="D13" s="6"/>
      <c r="E13" s="6"/>
      <c r="F13" s="6"/>
      <c r="G13" s="6"/>
      <c r="H13" s="6"/>
      <c r="I13" s="6"/>
      <c r="J13" s="6"/>
      <c r="K13" s="6"/>
      <c r="L13" s="6"/>
      <c r="M13" s="24"/>
      <c r="N13" s="24"/>
    </row>
    <row r="14" spans="2:14" ht="15.75" thickBot="1" x14ac:dyDescent="0.3">
      <c r="B14" s="6"/>
      <c r="C14" s="6"/>
      <c r="D14" s="6"/>
      <c r="E14" s="6"/>
      <c r="F14" s="6"/>
      <c r="G14" s="311" t="s">
        <v>186</v>
      </c>
      <c r="H14" s="312"/>
      <c r="I14" s="313"/>
      <c r="J14" s="21"/>
      <c r="K14" s="6"/>
      <c r="L14" s="6"/>
      <c r="M14" s="24"/>
      <c r="N14" s="24"/>
    </row>
    <row r="15" spans="2:14" thickBot="1" x14ac:dyDescent="0.35">
      <c r="B15" s="6"/>
      <c r="C15" s="6"/>
      <c r="D15" s="6"/>
      <c r="E15" s="6"/>
      <c r="F15" s="6"/>
      <c r="G15" s="287" t="s">
        <v>314</v>
      </c>
      <c r="H15" s="288"/>
      <c r="I15" s="289"/>
      <c r="J15" s="22"/>
      <c r="K15" s="6"/>
      <c r="L15" s="6"/>
      <c r="M15" s="24"/>
      <c r="N15" s="24"/>
    </row>
    <row r="16" spans="2:14" ht="14.45" x14ac:dyDescent="0.3">
      <c r="B16" s="6"/>
      <c r="C16" s="6"/>
      <c r="D16" s="6"/>
      <c r="E16" s="6"/>
      <c r="F16" s="6"/>
      <c r="G16" s="24"/>
      <c r="H16" s="24"/>
      <c r="I16" s="24"/>
      <c r="J16" s="6"/>
      <c r="K16" s="6"/>
      <c r="L16" s="6"/>
      <c r="M16" s="24"/>
      <c r="N16" s="24"/>
    </row>
    <row r="17" spans="2:14" thickBot="1" x14ac:dyDescent="0.35">
      <c r="B17" s="2"/>
      <c r="C17" s="2"/>
      <c r="D17" s="2"/>
      <c r="E17" s="2"/>
      <c r="F17" s="2"/>
      <c r="G17" s="2"/>
      <c r="H17" s="2"/>
      <c r="I17" s="2"/>
      <c r="J17" s="2"/>
      <c r="K17" s="2"/>
      <c r="L17" s="2"/>
      <c r="M17" s="1"/>
      <c r="N17" s="1"/>
    </row>
    <row r="18" spans="2:14" ht="18.75" x14ac:dyDescent="0.25">
      <c r="B18" s="290" t="s">
        <v>294</v>
      </c>
      <c r="C18" s="291"/>
      <c r="D18" s="291"/>
      <c r="E18" s="291"/>
      <c r="F18" s="291"/>
      <c r="G18" s="291"/>
      <c r="H18" s="291"/>
      <c r="I18" s="291"/>
      <c r="J18" s="291"/>
      <c r="K18" s="291"/>
      <c r="L18" s="291"/>
      <c r="M18" s="291"/>
      <c r="N18" s="292"/>
    </row>
    <row r="19" spans="2:14" ht="21" x14ac:dyDescent="0.3">
      <c r="B19" s="293" t="s">
        <v>649</v>
      </c>
      <c r="C19" s="294"/>
      <c r="D19" s="294"/>
      <c r="E19" s="294"/>
      <c r="F19" s="294"/>
      <c r="G19" s="294"/>
      <c r="H19" s="294"/>
      <c r="I19" s="294"/>
      <c r="J19" s="294"/>
      <c r="K19" s="294"/>
      <c r="L19" s="294"/>
      <c r="M19" s="294"/>
      <c r="N19" s="295"/>
    </row>
    <row r="20" spans="2:14" ht="79.900000000000006" customHeight="1" x14ac:dyDescent="0.25">
      <c r="B20" s="47" t="s">
        <v>12</v>
      </c>
      <c r="C20" s="193" t="s">
        <v>27</v>
      </c>
      <c r="D20" s="193" t="s">
        <v>28</v>
      </c>
      <c r="E20" s="193" t="s">
        <v>34</v>
      </c>
      <c r="F20" s="193" t="s">
        <v>35</v>
      </c>
      <c r="G20" s="193" t="s">
        <v>316</v>
      </c>
      <c r="H20" s="193" t="s">
        <v>179</v>
      </c>
      <c r="I20" s="193" t="s">
        <v>31</v>
      </c>
      <c r="J20" s="193" t="s">
        <v>32</v>
      </c>
      <c r="K20" s="193" t="s">
        <v>154</v>
      </c>
      <c r="L20" s="193" t="s">
        <v>30</v>
      </c>
      <c r="M20" s="296" t="s">
        <v>15</v>
      </c>
      <c r="N20" s="297"/>
    </row>
    <row r="21" spans="2:14" ht="33.6" customHeight="1" x14ac:dyDescent="0.3">
      <c r="B21" s="48">
        <v>1</v>
      </c>
      <c r="C21" s="190" t="s">
        <v>658</v>
      </c>
      <c r="D21" s="190" t="s">
        <v>651</v>
      </c>
      <c r="E21" s="4" t="s">
        <v>652</v>
      </c>
      <c r="F21" s="4" t="s">
        <v>653</v>
      </c>
      <c r="G21" s="38">
        <v>42</v>
      </c>
      <c r="H21" s="38"/>
      <c r="I21" s="23">
        <v>41060</v>
      </c>
      <c r="J21" s="23">
        <v>41091</v>
      </c>
      <c r="K21" s="29">
        <v>1</v>
      </c>
      <c r="L21" s="31">
        <v>316</v>
      </c>
      <c r="M21" s="331"/>
      <c r="N21" s="332"/>
    </row>
    <row r="22" spans="2:14" ht="47.45" customHeight="1" x14ac:dyDescent="0.3">
      <c r="B22" s="48">
        <v>2</v>
      </c>
      <c r="C22" s="190" t="s">
        <v>650</v>
      </c>
      <c r="D22" s="190" t="s">
        <v>651</v>
      </c>
      <c r="E22" s="4" t="s">
        <v>652</v>
      </c>
      <c r="F22" s="4" t="s">
        <v>653</v>
      </c>
      <c r="G22" s="38">
        <v>12</v>
      </c>
      <c r="H22" s="38" t="s">
        <v>653</v>
      </c>
      <c r="I22" s="23">
        <v>40390</v>
      </c>
      <c r="J22" s="23">
        <v>40452</v>
      </c>
      <c r="K22" s="29">
        <v>1</v>
      </c>
      <c r="L22" s="31">
        <v>324</v>
      </c>
      <c r="M22" s="331"/>
      <c r="N22" s="332"/>
    </row>
    <row r="23" spans="2:14" ht="33.6" customHeight="1" x14ac:dyDescent="0.3">
      <c r="B23" s="48">
        <v>3</v>
      </c>
      <c r="C23" s="190" t="s">
        <v>650</v>
      </c>
      <c r="D23" s="190" t="s">
        <v>651</v>
      </c>
      <c r="E23" s="4" t="s">
        <v>652</v>
      </c>
      <c r="F23" s="4" t="s">
        <v>653</v>
      </c>
      <c r="G23" s="38">
        <v>10</v>
      </c>
      <c r="H23" s="38" t="s">
        <v>653</v>
      </c>
      <c r="I23" s="23">
        <v>40268</v>
      </c>
      <c r="J23" s="23">
        <v>40330</v>
      </c>
      <c r="K23" s="29">
        <v>1</v>
      </c>
      <c r="L23" s="31">
        <v>330</v>
      </c>
      <c r="M23" s="331"/>
      <c r="N23" s="332"/>
    </row>
    <row r="24" spans="2:14" ht="31.9" customHeight="1" x14ac:dyDescent="0.3">
      <c r="B24" s="48">
        <v>4</v>
      </c>
      <c r="C24" s="190" t="s">
        <v>659</v>
      </c>
      <c r="D24" s="190" t="s">
        <v>660</v>
      </c>
      <c r="E24" s="4" t="s">
        <v>652</v>
      </c>
      <c r="F24" s="50" t="s">
        <v>653</v>
      </c>
      <c r="G24" s="38">
        <v>2</v>
      </c>
      <c r="H24" s="38" t="s">
        <v>653</v>
      </c>
      <c r="I24" s="23">
        <v>40452</v>
      </c>
      <c r="J24" s="23">
        <v>40542</v>
      </c>
      <c r="K24" s="39">
        <v>1</v>
      </c>
      <c r="L24" s="31">
        <v>336</v>
      </c>
      <c r="M24" s="331"/>
      <c r="N24" s="332"/>
    </row>
    <row r="25" spans="2:14" thickBot="1" x14ac:dyDescent="0.35">
      <c r="B25" s="329" t="s">
        <v>295</v>
      </c>
      <c r="C25" s="330"/>
      <c r="D25" s="330"/>
      <c r="E25" s="330"/>
      <c r="F25" s="330"/>
      <c r="G25" s="67">
        <f>SUM(G21:G24)</f>
        <v>66</v>
      </c>
      <c r="H25" s="67"/>
      <c r="I25" s="41"/>
      <c r="J25" s="41"/>
      <c r="K25" s="51"/>
      <c r="L25" s="51"/>
      <c r="M25" s="308"/>
      <c r="N25" s="309"/>
    </row>
    <row r="26" spans="2:14" s="1" customFormat="1" ht="14.45" x14ac:dyDescent="0.3">
      <c r="B26" s="2"/>
      <c r="C26" s="2"/>
      <c r="D26" s="2"/>
      <c r="E26" s="2"/>
      <c r="F26" s="2"/>
      <c r="G26" s="2"/>
      <c r="H26" s="2"/>
      <c r="I26" s="2"/>
      <c r="J26" s="2"/>
      <c r="K26" s="2"/>
      <c r="L26" s="2"/>
    </row>
    <row r="27" spans="2:14" s="1" customFormat="1" ht="14.45" x14ac:dyDescent="0.3"/>
    <row r="28" spans="2:14" s="1" customFormat="1" ht="14.45" x14ac:dyDescent="0.3"/>
    <row r="29" spans="2:14" s="1" customFormat="1" ht="14.45" x14ac:dyDescent="0.3"/>
    <row r="30" spans="2:14" s="1" customFormat="1" ht="14.45" x14ac:dyDescent="0.3"/>
    <row r="31" spans="2:14" s="1" customFormat="1" ht="14.45" x14ac:dyDescent="0.3"/>
    <row r="32" spans="2:14" s="1" customFormat="1" ht="14.45" x14ac:dyDescent="0.3"/>
    <row r="33" s="1" customFormat="1" ht="14.45" x14ac:dyDescent="0.3"/>
    <row r="34" s="1" customFormat="1" ht="14.45" x14ac:dyDescent="0.3"/>
    <row r="35" s="1" customFormat="1" ht="14.45" x14ac:dyDescent="0.3"/>
    <row r="36" s="1" customFormat="1" ht="14.45" x14ac:dyDescent="0.3"/>
    <row r="37" s="1" customFormat="1" ht="14.45" x14ac:dyDescent="0.3"/>
    <row r="38" s="1" customFormat="1" ht="14.45" x14ac:dyDescent="0.3"/>
    <row r="39" s="1" customFormat="1" ht="14.45" x14ac:dyDescent="0.3"/>
    <row r="40" s="1" customFormat="1" ht="14.45" x14ac:dyDescent="0.3"/>
    <row r="41" s="1" customFormat="1" ht="14.45" x14ac:dyDescent="0.3"/>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sheetData>
  <mergeCells count="17">
    <mergeCell ref="G14:I14"/>
    <mergeCell ref="G15:I15"/>
    <mergeCell ref="B10:N10"/>
    <mergeCell ref="B2:N3"/>
    <mergeCell ref="B5:N6"/>
    <mergeCell ref="B7:N7"/>
    <mergeCell ref="B8:N8"/>
    <mergeCell ref="B9:N9"/>
    <mergeCell ref="B25:F25"/>
    <mergeCell ref="B18:N18"/>
    <mergeCell ref="B19:N19"/>
    <mergeCell ref="M20:N20"/>
    <mergeCell ref="M21:N21"/>
    <mergeCell ref="M22:N22"/>
    <mergeCell ref="M23:N23"/>
    <mergeCell ref="M24:N24"/>
    <mergeCell ref="M25:N25"/>
  </mergeCells>
  <pageMargins left="0.11811023622047245" right="0.11811023622047245" top="1.3385826771653544" bottom="0.74803149606299213"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G81"/>
  <sheetViews>
    <sheetView topLeftCell="A79" zoomScale="80" zoomScaleNormal="80" workbookViewId="0"/>
  </sheetViews>
  <sheetFormatPr baseColWidth="10" defaultColWidth="11.42578125" defaultRowHeight="12.75" x14ac:dyDescent="0.2"/>
  <cols>
    <col min="1" max="1" width="11.42578125" style="125"/>
    <col min="2" max="2" width="6.5703125" style="125" customWidth="1"/>
    <col min="3" max="3" width="28.28515625" style="125" customWidth="1"/>
    <col min="4" max="4" width="45.42578125" style="125" customWidth="1"/>
    <col min="5" max="7" width="14.7109375" style="121" customWidth="1"/>
    <col min="8" max="16384" width="11.42578125" style="125"/>
  </cols>
  <sheetData>
    <row r="1" spans="2:7" ht="13.9" thickBot="1" x14ac:dyDescent="0.3"/>
    <row r="2" spans="2:7" ht="15" customHeight="1" x14ac:dyDescent="0.2">
      <c r="B2" s="333" t="s">
        <v>594</v>
      </c>
      <c r="C2" s="334"/>
      <c r="D2" s="334"/>
      <c r="E2" s="334"/>
      <c r="F2" s="334"/>
      <c r="G2" s="335"/>
    </row>
    <row r="3" spans="2:7" x14ac:dyDescent="0.2">
      <c r="B3" s="336"/>
      <c r="C3" s="337"/>
      <c r="D3" s="337"/>
      <c r="E3" s="337"/>
      <c r="F3" s="337"/>
      <c r="G3" s="338"/>
    </row>
    <row r="4" spans="2:7" ht="24.75" customHeight="1" thickBot="1" x14ac:dyDescent="0.25">
      <c r="B4" s="339"/>
      <c r="C4" s="340"/>
      <c r="D4" s="340"/>
      <c r="E4" s="340"/>
      <c r="F4" s="340"/>
      <c r="G4" s="341"/>
    </row>
    <row r="5" spans="2:7" ht="17.25" customHeight="1" x14ac:dyDescent="0.25">
      <c r="B5" s="90"/>
      <c r="C5" s="90"/>
      <c r="D5" s="90"/>
      <c r="E5" s="119"/>
    </row>
    <row r="6" spans="2:7" ht="13.9" thickBot="1" x14ac:dyDescent="0.3"/>
    <row r="7" spans="2:7" x14ac:dyDescent="0.2">
      <c r="B7" s="342" t="s">
        <v>168</v>
      </c>
      <c r="C7" s="343"/>
      <c r="D7" s="343"/>
      <c r="E7" s="343"/>
      <c r="F7" s="343"/>
      <c r="G7" s="344"/>
    </row>
    <row r="8" spans="2:7" x14ac:dyDescent="0.2">
      <c r="B8" s="283" t="s">
        <v>380</v>
      </c>
      <c r="C8" s="284"/>
      <c r="D8" s="284"/>
      <c r="E8" s="284"/>
      <c r="F8" s="284"/>
      <c r="G8" s="286"/>
    </row>
    <row r="9" spans="2:7" ht="15" customHeight="1" x14ac:dyDescent="0.2">
      <c r="B9" s="345" t="s">
        <v>377</v>
      </c>
      <c r="C9" s="346"/>
      <c r="D9" s="346"/>
      <c r="E9" s="128" t="s">
        <v>381</v>
      </c>
      <c r="F9" s="347" t="s">
        <v>610</v>
      </c>
      <c r="G9" s="348"/>
    </row>
    <row r="10" spans="2:7" ht="15" customHeight="1" x14ac:dyDescent="0.2">
      <c r="B10" s="345"/>
      <c r="C10" s="346"/>
      <c r="D10" s="346"/>
      <c r="E10" s="128" t="s">
        <v>382</v>
      </c>
      <c r="F10" s="347" t="s">
        <v>611</v>
      </c>
      <c r="G10" s="348"/>
    </row>
    <row r="11" spans="2:7" ht="15" customHeight="1" x14ac:dyDescent="0.2">
      <c r="B11" s="345"/>
      <c r="C11" s="346"/>
      <c r="D11" s="346"/>
      <c r="E11" s="128" t="s">
        <v>383</v>
      </c>
      <c r="F11" s="347" t="s">
        <v>612</v>
      </c>
      <c r="G11" s="348"/>
    </row>
    <row r="12" spans="2:7" ht="15" customHeight="1" x14ac:dyDescent="0.2">
      <c r="B12" s="345" t="s">
        <v>378</v>
      </c>
      <c r="C12" s="346"/>
      <c r="D12" s="346"/>
      <c r="E12" s="128" t="s">
        <v>381</v>
      </c>
      <c r="F12" s="347" t="s">
        <v>610</v>
      </c>
      <c r="G12" s="348"/>
    </row>
    <row r="13" spans="2:7" ht="15" customHeight="1" x14ac:dyDescent="0.2">
      <c r="B13" s="345"/>
      <c r="C13" s="346"/>
      <c r="D13" s="346"/>
      <c r="E13" s="128" t="s">
        <v>382</v>
      </c>
      <c r="F13" s="347" t="s">
        <v>611</v>
      </c>
      <c r="G13" s="348"/>
    </row>
    <row r="14" spans="2:7" ht="15" customHeight="1" x14ac:dyDescent="0.2">
      <c r="B14" s="345"/>
      <c r="C14" s="346"/>
      <c r="D14" s="346"/>
      <c r="E14" s="128" t="s">
        <v>383</v>
      </c>
      <c r="F14" s="347" t="s">
        <v>613</v>
      </c>
      <c r="G14" s="348"/>
    </row>
    <row r="15" spans="2:7" ht="15" customHeight="1" x14ac:dyDescent="0.2">
      <c r="B15" s="345" t="s">
        <v>379</v>
      </c>
      <c r="C15" s="346"/>
      <c r="D15" s="346"/>
      <c r="E15" s="128" t="s">
        <v>381</v>
      </c>
      <c r="F15" s="347" t="s">
        <v>610</v>
      </c>
      <c r="G15" s="348"/>
    </row>
    <row r="16" spans="2:7" ht="15" customHeight="1" x14ac:dyDescent="0.2">
      <c r="B16" s="345"/>
      <c r="C16" s="346"/>
      <c r="D16" s="346"/>
      <c r="E16" s="128" t="s">
        <v>382</v>
      </c>
      <c r="F16" s="347" t="s">
        <v>611</v>
      </c>
      <c r="G16" s="348"/>
    </row>
    <row r="17" spans="2:7" ht="15" customHeight="1" x14ac:dyDescent="0.2">
      <c r="B17" s="345"/>
      <c r="C17" s="346"/>
      <c r="D17" s="346"/>
      <c r="E17" s="128" t="s">
        <v>383</v>
      </c>
      <c r="F17" s="347" t="s">
        <v>614</v>
      </c>
      <c r="G17" s="348"/>
    </row>
    <row r="18" spans="2:7" ht="25.5" x14ac:dyDescent="0.2">
      <c r="B18" s="78" t="s">
        <v>163</v>
      </c>
      <c r="C18" s="79" t="s">
        <v>0</v>
      </c>
      <c r="D18" s="79" t="s">
        <v>167</v>
      </c>
      <c r="E18" s="116" t="s">
        <v>4</v>
      </c>
      <c r="F18" s="116" t="s">
        <v>5</v>
      </c>
      <c r="G18" s="117" t="s">
        <v>2</v>
      </c>
    </row>
    <row r="19" spans="2:7" ht="16.149999999999999" customHeight="1" x14ac:dyDescent="0.2">
      <c r="B19" s="54">
        <v>1</v>
      </c>
      <c r="C19" s="55" t="s">
        <v>38</v>
      </c>
      <c r="D19" s="53" t="s">
        <v>317</v>
      </c>
      <c r="E19" s="129" t="s">
        <v>615</v>
      </c>
      <c r="F19" s="130"/>
      <c r="G19" s="131">
        <v>536</v>
      </c>
    </row>
    <row r="20" spans="2:7" ht="14.45" customHeight="1" x14ac:dyDescent="0.2">
      <c r="B20" s="349">
        <v>2</v>
      </c>
      <c r="C20" s="350" t="s">
        <v>39</v>
      </c>
      <c r="D20" s="53" t="s">
        <v>384</v>
      </c>
      <c r="E20" s="129" t="s">
        <v>615</v>
      </c>
      <c r="F20" s="130"/>
      <c r="G20" s="132">
        <v>536</v>
      </c>
    </row>
    <row r="21" spans="2:7" ht="14.45" customHeight="1" x14ac:dyDescent="0.2">
      <c r="B21" s="349"/>
      <c r="C21" s="350"/>
      <c r="D21" s="53" t="s">
        <v>318</v>
      </c>
      <c r="E21" s="129" t="s">
        <v>615</v>
      </c>
      <c r="F21" s="129"/>
      <c r="G21" s="133">
        <v>536</v>
      </c>
    </row>
    <row r="22" spans="2:7" x14ac:dyDescent="0.2">
      <c r="B22" s="54">
        <v>3</v>
      </c>
      <c r="C22" s="55" t="s">
        <v>40</v>
      </c>
      <c r="D22" s="53" t="s">
        <v>192</v>
      </c>
      <c r="E22" s="129" t="s">
        <v>615</v>
      </c>
      <c r="F22" s="129"/>
      <c r="G22" s="133">
        <v>536</v>
      </c>
    </row>
    <row r="23" spans="2:7" x14ac:dyDescent="0.2">
      <c r="B23" s="54">
        <v>4</v>
      </c>
      <c r="C23" s="55" t="s">
        <v>41</v>
      </c>
      <c r="D23" s="53" t="s">
        <v>290</v>
      </c>
      <c r="E23" s="129" t="s">
        <v>615</v>
      </c>
      <c r="F23" s="129"/>
      <c r="G23" s="133">
        <v>537</v>
      </c>
    </row>
    <row r="24" spans="2:7" ht="13.15" x14ac:dyDescent="0.25">
      <c r="B24" s="54">
        <v>5</v>
      </c>
      <c r="C24" s="55" t="s">
        <v>42</v>
      </c>
      <c r="D24" s="53" t="s">
        <v>56</v>
      </c>
      <c r="E24" s="129" t="s">
        <v>615</v>
      </c>
      <c r="F24" s="130"/>
      <c r="G24" s="134">
        <v>537</v>
      </c>
    </row>
    <row r="25" spans="2:7" ht="25.5" x14ac:dyDescent="0.2">
      <c r="B25" s="54">
        <v>6</v>
      </c>
      <c r="C25" s="55" t="s">
        <v>43</v>
      </c>
      <c r="D25" s="53" t="s">
        <v>319</v>
      </c>
      <c r="E25" s="129" t="s">
        <v>615</v>
      </c>
      <c r="F25" s="129"/>
      <c r="G25" s="134">
        <v>537</v>
      </c>
    </row>
    <row r="26" spans="2:7" ht="24" customHeight="1" x14ac:dyDescent="0.2">
      <c r="B26" s="54">
        <v>7</v>
      </c>
      <c r="C26" s="56" t="s">
        <v>320</v>
      </c>
      <c r="D26" s="53" t="s">
        <v>321</v>
      </c>
      <c r="E26" s="129" t="s">
        <v>615</v>
      </c>
      <c r="F26" s="129"/>
      <c r="G26" s="131">
        <v>537</v>
      </c>
    </row>
    <row r="27" spans="2:7" x14ac:dyDescent="0.2">
      <c r="B27" s="54">
        <v>8</v>
      </c>
      <c r="C27" s="55" t="s">
        <v>44</v>
      </c>
      <c r="D27" s="53" t="s">
        <v>287</v>
      </c>
      <c r="E27" s="129" t="s">
        <v>615</v>
      </c>
      <c r="F27" s="129"/>
      <c r="G27" s="131">
        <v>537</v>
      </c>
    </row>
    <row r="28" spans="2:7" ht="25.5" x14ac:dyDescent="0.2">
      <c r="B28" s="54">
        <v>9</v>
      </c>
      <c r="C28" s="55" t="s">
        <v>322</v>
      </c>
      <c r="D28" s="53" t="s">
        <v>323</v>
      </c>
      <c r="E28" s="129" t="s">
        <v>615</v>
      </c>
      <c r="F28" s="129"/>
      <c r="G28" s="131">
        <v>537</v>
      </c>
    </row>
    <row r="29" spans="2:7" ht="18" customHeight="1" x14ac:dyDescent="0.2">
      <c r="B29" s="349">
        <v>10</v>
      </c>
      <c r="C29" s="350" t="s">
        <v>324</v>
      </c>
      <c r="D29" s="57" t="s">
        <v>325</v>
      </c>
      <c r="E29" s="129" t="s">
        <v>615</v>
      </c>
      <c r="F29" s="129"/>
      <c r="G29" s="135">
        <v>537</v>
      </c>
    </row>
    <row r="30" spans="2:7" x14ac:dyDescent="0.2">
      <c r="B30" s="349"/>
      <c r="C30" s="350"/>
      <c r="D30" s="57" t="s">
        <v>286</v>
      </c>
      <c r="E30" s="354" t="s">
        <v>118</v>
      </c>
      <c r="F30" s="355"/>
      <c r="G30" s="356"/>
    </row>
    <row r="31" spans="2:7" ht="38.25" x14ac:dyDescent="0.2">
      <c r="B31" s="349"/>
      <c r="C31" s="350"/>
      <c r="D31" s="57" t="s">
        <v>326</v>
      </c>
      <c r="E31" s="357"/>
      <c r="F31" s="358"/>
      <c r="G31" s="359"/>
    </row>
    <row r="32" spans="2:7" x14ac:dyDescent="0.2">
      <c r="B32" s="54">
        <v>11</v>
      </c>
      <c r="C32" s="55" t="s">
        <v>193</v>
      </c>
      <c r="D32" s="57" t="s">
        <v>194</v>
      </c>
      <c r="E32" s="351" t="s">
        <v>118</v>
      </c>
      <c r="F32" s="352"/>
      <c r="G32" s="353"/>
    </row>
    <row r="33" spans="2:7" x14ac:dyDescent="0.2">
      <c r="B33" s="54">
        <v>12</v>
      </c>
      <c r="C33" s="55" t="s">
        <v>45</v>
      </c>
      <c r="D33" s="57" t="s">
        <v>327</v>
      </c>
      <c r="E33" s="351" t="s">
        <v>118</v>
      </c>
      <c r="F33" s="352"/>
      <c r="G33" s="353"/>
    </row>
    <row r="34" spans="2:7" ht="28.15" customHeight="1" x14ac:dyDescent="0.2">
      <c r="B34" s="349">
        <v>13</v>
      </c>
      <c r="C34" s="350" t="s">
        <v>46</v>
      </c>
      <c r="D34" s="57" t="s">
        <v>328</v>
      </c>
      <c r="E34" s="129" t="s">
        <v>615</v>
      </c>
      <c r="F34" s="129"/>
      <c r="G34" s="135">
        <v>537</v>
      </c>
    </row>
    <row r="35" spans="2:7" x14ac:dyDescent="0.2">
      <c r="B35" s="349"/>
      <c r="C35" s="350"/>
      <c r="D35" s="57" t="s">
        <v>329</v>
      </c>
      <c r="E35" s="360" t="s">
        <v>118</v>
      </c>
      <c r="F35" s="360"/>
      <c r="G35" s="361"/>
    </row>
    <row r="36" spans="2:7" ht="25.5" x14ac:dyDescent="0.2">
      <c r="B36" s="349"/>
      <c r="C36" s="350"/>
      <c r="D36" s="57" t="s">
        <v>330</v>
      </c>
      <c r="E36" s="360"/>
      <c r="F36" s="360"/>
      <c r="G36" s="361"/>
    </row>
    <row r="37" spans="2:7" ht="28.9" customHeight="1" x14ac:dyDescent="0.2">
      <c r="B37" s="349">
        <v>14</v>
      </c>
      <c r="C37" s="350" t="s">
        <v>331</v>
      </c>
      <c r="D37" s="57" t="s">
        <v>332</v>
      </c>
      <c r="E37" s="360" t="s">
        <v>118</v>
      </c>
      <c r="F37" s="360"/>
      <c r="G37" s="361"/>
    </row>
    <row r="38" spans="2:7" ht="28.9" customHeight="1" x14ac:dyDescent="0.2">
      <c r="B38" s="349"/>
      <c r="C38" s="350"/>
      <c r="D38" s="57" t="s">
        <v>333</v>
      </c>
      <c r="E38" s="360"/>
      <c r="F38" s="360"/>
      <c r="G38" s="361"/>
    </row>
    <row r="39" spans="2:7" ht="42" customHeight="1" x14ac:dyDescent="0.2">
      <c r="B39" s="54">
        <v>15</v>
      </c>
      <c r="C39" s="55" t="s">
        <v>195</v>
      </c>
      <c r="D39" s="57" t="s">
        <v>196</v>
      </c>
      <c r="E39" s="360" t="s">
        <v>118</v>
      </c>
      <c r="F39" s="360"/>
      <c r="G39" s="361"/>
    </row>
    <row r="40" spans="2:7" ht="28.15" customHeight="1" x14ac:dyDescent="0.2">
      <c r="B40" s="54">
        <v>16</v>
      </c>
      <c r="C40" s="55" t="s">
        <v>197</v>
      </c>
      <c r="D40" s="57" t="s">
        <v>385</v>
      </c>
      <c r="E40" s="360" t="s">
        <v>118</v>
      </c>
      <c r="F40" s="360"/>
      <c r="G40" s="361"/>
    </row>
    <row r="41" spans="2:7" ht="54" customHeight="1" x14ac:dyDescent="0.2">
      <c r="B41" s="349">
        <v>17</v>
      </c>
      <c r="C41" s="350" t="s">
        <v>47</v>
      </c>
      <c r="D41" s="57" t="s">
        <v>334</v>
      </c>
      <c r="E41" s="362" t="s">
        <v>118</v>
      </c>
      <c r="F41" s="362"/>
      <c r="G41" s="363"/>
    </row>
    <row r="42" spans="2:7" ht="54" customHeight="1" x14ac:dyDescent="0.2">
      <c r="B42" s="349"/>
      <c r="C42" s="350"/>
      <c r="D42" s="57" t="s">
        <v>335</v>
      </c>
      <c r="E42" s="362"/>
      <c r="F42" s="362"/>
      <c r="G42" s="363"/>
    </row>
    <row r="43" spans="2:7" ht="26.45" customHeight="1" x14ac:dyDescent="0.2">
      <c r="B43" s="54">
        <v>18</v>
      </c>
      <c r="C43" s="55" t="s">
        <v>336</v>
      </c>
      <c r="D43" s="57" t="s">
        <v>337</v>
      </c>
      <c r="E43" s="362" t="s">
        <v>118</v>
      </c>
      <c r="F43" s="362"/>
      <c r="G43" s="363"/>
    </row>
    <row r="44" spans="2:7" ht="41.45" customHeight="1" x14ac:dyDescent="0.2">
      <c r="B44" s="54">
        <v>19</v>
      </c>
      <c r="C44" s="56" t="s">
        <v>338</v>
      </c>
      <c r="D44" s="57" t="s">
        <v>339</v>
      </c>
      <c r="E44" s="362" t="s">
        <v>118</v>
      </c>
      <c r="F44" s="362"/>
      <c r="G44" s="363"/>
    </row>
    <row r="45" spans="2:7" ht="71.45" customHeight="1" x14ac:dyDescent="0.2">
      <c r="B45" s="349">
        <v>20</v>
      </c>
      <c r="C45" s="350" t="s">
        <v>48</v>
      </c>
      <c r="D45" s="57" t="s">
        <v>340</v>
      </c>
      <c r="E45" s="362" t="s">
        <v>118</v>
      </c>
      <c r="F45" s="362"/>
      <c r="G45" s="363"/>
    </row>
    <row r="46" spans="2:7" ht="28.9" customHeight="1" x14ac:dyDescent="0.2">
      <c r="B46" s="349"/>
      <c r="C46" s="350"/>
      <c r="D46" s="57" t="s">
        <v>341</v>
      </c>
      <c r="E46" s="362"/>
      <c r="F46" s="362"/>
      <c r="G46" s="363"/>
    </row>
    <row r="47" spans="2:7" ht="106.9" customHeight="1" x14ac:dyDescent="0.2">
      <c r="B47" s="349"/>
      <c r="C47" s="350"/>
      <c r="D47" s="57" t="s">
        <v>342</v>
      </c>
      <c r="E47" s="362"/>
      <c r="F47" s="362"/>
      <c r="G47" s="363"/>
    </row>
    <row r="48" spans="2:7" ht="82.9" customHeight="1" x14ac:dyDescent="0.2">
      <c r="B48" s="349"/>
      <c r="C48" s="350"/>
      <c r="D48" s="57" t="s">
        <v>343</v>
      </c>
      <c r="E48" s="362"/>
      <c r="F48" s="362"/>
      <c r="G48" s="363"/>
    </row>
    <row r="49" spans="2:7" ht="63.75" x14ac:dyDescent="0.2">
      <c r="B49" s="349"/>
      <c r="C49" s="350"/>
      <c r="D49" s="57" t="s">
        <v>344</v>
      </c>
      <c r="E49" s="362"/>
      <c r="F49" s="362"/>
      <c r="G49" s="363"/>
    </row>
    <row r="50" spans="2:7" ht="38.25" x14ac:dyDescent="0.2">
      <c r="B50" s="349"/>
      <c r="C50" s="350"/>
      <c r="D50" s="57" t="s">
        <v>345</v>
      </c>
      <c r="E50" s="362"/>
      <c r="F50" s="362"/>
      <c r="G50" s="363"/>
    </row>
    <row r="51" spans="2:7" ht="43.15" customHeight="1" x14ac:dyDescent="0.2">
      <c r="B51" s="349"/>
      <c r="C51" s="350"/>
      <c r="D51" s="57" t="s">
        <v>346</v>
      </c>
      <c r="E51" s="362"/>
      <c r="F51" s="362"/>
      <c r="G51" s="363"/>
    </row>
    <row r="52" spans="2:7" ht="57" customHeight="1" x14ac:dyDescent="0.2">
      <c r="B52" s="349"/>
      <c r="C52" s="350"/>
      <c r="D52" s="57" t="s">
        <v>347</v>
      </c>
      <c r="E52" s="362"/>
      <c r="F52" s="362"/>
      <c r="G52" s="363"/>
    </row>
    <row r="53" spans="2:7" ht="45" customHeight="1" x14ac:dyDescent="0.2">
      <c r="B53" s="349">
        <v>21</v>
      </c>
      <c r="C53" s="350" t="s">
        <v>49</v>
      </c>
      <c r="D53" s="57" t="s">
        <v>348</v>
      </c>
      <c r="E53" s="362" t="s">
        <v>118</v>
      </c>
      <c r="F53" s="362"/>
      <c r="G53" s="363"/>
    </row>
    <row r="54" spans="2:7" ht="45" customHeight="1" x14ac:dyDescent="0.2">
      <c r="B54" s="349"/>
      <c r="C54" s="350"/>
      <c r="D54" s="57" t="s">
        <v>349</v>
      </c>
      <c r="E54" s="362"/>
      <c r="F54" s="362"/>
      <c r="G54" s="363"/>
    </row>
    <row r="55" spans="2:7" ht="33" customHeight="1" x14ac:dyDescent="0.2">
      <c r="B55" s="349">
        <v>22</v>
      </c>
      <c r="C55" s="55" t="s">
        <v>50</v>
      </c>
      <c r="D55" s="57" t="s">
        <v>350</v>
      </c>
      <c r="E55" s="362" t="s">
        <v>118</v>
      </c>
      <c r="F55" s="362"/>
      <c r="G55" s="363"/>
    </row>
    <row r="56" spans="2:7" ht="33" customHeight="1" x14ac:dyDescent="0.2">
      <c r="B56" s="349"/>
      <c r="C56" s="55" t="s">
        <v>51</v>
      </c>
      <c r="D56" s="57" t="s">
        <v>351</v>
      </c>
      <c r="E56" s="362"/>
      <c r="F56" s="362"/>
      <c r="G56" s="363"/>
    </row>
    <row r="57" spans="2:7" ht="45" customHeight="1" x14ac:dyDescent="0.2">
      <c r="B57" s="54">
        <v>23</v>
      </c>
      <c r="C57" s="55" t="s">
        <v>52</v>
      </c>
      <c r="D57" s="57" t="s">
        <v>352</v>
      </c>
      <c r="E57" s="362" t="s">
        <v>118</v>
      </c>
      <c r="F57" s="362"/>
      <c r="G57" s="363"/>
    </row>
    <row r="58" spans="2:7" ht="42" customHeight="1" x14ac:dyDescent="0.2">
      <c r="B58" s="54">
        <v>24</v>
      </c>
      <c r="C58" s="350" t="s">
        <v>53</v>
      </c>
      <c r="D58" s="57" t="s">
        <v>353</v>
      </c>
      <c r="E58" s="362" t="s">
        <v>118</v>
      </c>
      <c r="F58" s="362"/>
      <c r="G58" s="363"/>
    </row>
    <row r="59" spans="2:7" ht="42" customHeight="1" x14ac:dyDescent="0.2">
      <c r="B59" s="54">
        <v>25</v>
      </c>
      <c r="C59" s="350"/>
      <c r="D59" s="57" t="s">
        <v>354</v>
      </c>
      <c r="E59" s="362"/>
      <c r="F59" s="362"/>
      <c r="G59" s="363"/>
    </row>
    <row r="60" spans="2:7" x14ac:dyDescent="0.2">
      <c r="B60" s="349">
        <v>26</v>
      </c>
      <c r="C60" s="350" t="s">
        <v>54</v>
      </c>
      <c r="D60" s="57" t="s">
        <v>355</v>
      </c>
      <c r="E60" s="362" t="s">
        <v>118</v>
      </c>
      <c r="F60" s="362"/>
      <c r="G60" s="363"/>
    </row>
    <row r="61" spans="2:7" ht="38.25" x14ac:dyDescent="0.2">
      <c r="B61" s="349"/>
      <c r="C61" s="350"/>
      <c r="D61" s="57" t="s">
        <v>356</v>
      </c>
      <c r="E61" s="362"/>
      <c r="F61" s="362"/>
      <c r="G61" s="363"/>
    </row>
    <row r="62" spans="2:7" x14ac:dyDescent="0.2">
      <c r="B62" s="349"/>
      <c r="C62" s="350"/>
      <c r="D62" s="57" t="s">
        <v>357</v>
      </c>
      <c r="E62" s="362"/>
      <c r="F62" s="362"/>
      <c r="G62" s="363"/>
    </row>
    <row r="63" spans="2:7" ht="38.25" x14ac:dyDescent="0.2">
      <c r="B63" s="349"/>
      <c r="C63" s="350"/>
      <c r="D63" s="57" t="s">
        <v>358</v>
      </c>
      <c r="E63" s="362"/>
      <c r="F63" s="362"/>
      <c r="G63" s="363"/>
    </row>
    <row r="64" spans="2:7" ht="27" customHeight="1" x14ac:dyDescent="0.2">
      <c r="B64" s="349"/>
      <c r="C64" s="350"/>
      <c r="D64" s="57" t="s">
        <v>359</v>
      </c>
      <c r="E64" s="362"/>
      <c r="F64" s="362"/>
      <c r="G64" s="363"/>
    </row>
    <row r="65" spans="2:7" ht="51" x14ac:dyDescent="0.2">
      <c r="B65" s="349"/>
      <c r="C65" s="350"/>
      <c r="D65" s="57" t="s">
        <v>360</v>
      </c>
      <c r="E65" s="362"/>
      <c r="F65" s="362"/>
      <c r="G65" s="363"/>
    </row>
    <row r="66" spans="2:7" ht="40.15" customHeight="1" x14ac:dyDescent="0.2">
      <c r="B66" s="349"/>
      <c r="C66" s="350"/>
      <c r="D66" s="57" t="s">
        <v>361</v>
      </c>
      <c r="E66" s="362"/>
      <c r="F66" s="362"/>
      <c r="G66" s="363"/>
    </row>
    <row r="67" spans="2:7" ht="15" customHeight="1" x14ac:dyDescent="0.2">
      <c r="B67" s="349">
        <v>28</v>
      </c>
      <c r="C67" s="350" t="s">
        <v>362</v>
      </c>
      <c r="D67" s="58" t="s">
        <v>363</v>
      </c>
      <c r="E67" s="129" t="s">
        <v>615</v>
      </c>
      <c r="F67" s="164"/>
      <c r="G67" s="131">
        <v>541</v>
      </c>
    </row>
    <row r="68" spans="2:7" ht="60" customHeight="1" x14ac:dyDescent="0.2">
      <c r="B68" s="349"/>
      <c r="C68" s="350"/>
      <c r="D68" s="58" t="s">
        <v>364</v>
      </c>
      <c r="E68" s="360" t="s">
        <v>118</v>
      </c>
      <c r="F68" s="360"/>
      <c r="G68" s="361"/>
    </row>
    <row r="69" spans="2:7" ht="46.15" customHeight="1" x14ac:dyDescent="0.2">
      <c r="B69" s="349"/>
      <c r="C69" s="350"/>
      <c r="D69" s="58" t="s">
        <v>365</v>
      </c>
      <c r="E69" s="360"/>
      <c r="F69" s="360"/>
      <c r="G69" s="361"/>
    </row>
    <row r="70" spans="2:7" ht="115.15" customHeight="1" x14ac:dyDescent="0.2">
      <c r="B70" s="349"/>
      <c r="C70" s="350"/>
      <c r="D70" s="58" t="s">
        <v>366</v>
      </c>
      <c r="E70" s="360"/>
      <c r="F70" s="360"/>
      <c r="G70" s="361"/>
    </row>
    <row r="71" spans="2:7" ht="33.6" customHeight="1" x14ac:dyDescent="0.2">
      <c r="B71" s="349"/>
      <c r="C71" s="350"/>
      <c r="D71" s="58" t="s">
        <v>367</v>
      </c>
      <c r="E71" s="360"/>
      <c r="F71" s="360"/>
      <c r="G71" s="361"/>
    </row>
    <row r="72" spans="2:7" x14ac:dyDescent="0.2">
      <c r="B72" s="349">
        <v>29</v>
      </c>
      <c r="C72" s="350" t="s">
        <v>55</v>
      </c>
      <c r="D72" s="57" t="s">
        <v>57</v>
      </c>
      <c r="E72" s="129" t="s">
        <v>615</v>
      </c>
      <c r="F72" s="164"/>
      <c r="G72" s="131">
        <v>541</v>
      </c>
    </row>
    <row r="73" spans="2:7" x14ac:dyDescent="0.2">
      <c r="B73" s="349"/>
      <c r="C73" s="350"/>
      <c r="D73" s="57" t="s">
        <v>368</v>
      </c>
      <c r="E73" s="129" t="s">
        <v>615</v>
      </c>
      <c r="F73" s="164"/>
      <c r="G73" s="131">
        <v>541</v>
      </c>
    </row>
    <row r="74" spans="2:7" x14ac:dyDescent="0.2">
      <c r="B74" s="349"/>
      <c r="C74" s="350"/>
      <c r="D74" s="57" t="s">
        <v>369</v>
      </c>
      <c r="E74" s="129" t="s">
        <v>615</v>
      </c>
      <c r="F74" s="164"/>
      <c r="G74" s="131">
        <v>541</v>
      </c>
    </row>
    <row r="75" spans="2:7" ht="32.450000000000003" customHeight="1" x14ac:dyDescent="0.2">
      <c r="B75" s="349"/>
      <c r="C75" s="350"/>
      <c r="D75" s="57" t="s">
        <v>370</v>
      </c>
      <c r="E75" s="360" t="s">
        <v>118</v>
      </c>
      <c r="F75" s="360"/>
      <c r="G75" s="361"/>
    </row>
    <row r="76" spans="2:7" ht="29.45" customHeight="1" x14ac:dyDescent="0.2">
      <c r="B76" s="349">
        <v>30</v>
      </c>
      <c r="C76" s="350" t="s">
        <v>119</v>
      </c>
      <c r="D76" s="57" t="s">
        <v>371</v>
      </c>
      <c r="E76" s="360" t="s">
        <v>118</v>
      </c>
      <c r="F76" s="360"/>
      <c r="G76" s="361"/>
    </row>
    <row r="77" spans="2:7" ht="30" customHeight="1" x14ac:dyDescent="0.2">
      <c r="B77" s="349"/>
      <c r="C77" s="350"/>
      <c r="D77" s="57" t="s">
        <v>372</v>
      </c>
      <c r="E77" s="360"/>
      <c r="F77" s="360"/>
      <c r="G77" s="361"/>
    </row>
    <row r="78" spans="2:7" ht="56.45" customHeight="1" x14ac:dyDescent="0.2">
      <c r="B78" s="349"/>
      <c r="C78" s="350"/>
      <c r="D78" s="57" t="s">
        <v>373</v>
      </c>
      <c r="E78" s="360"/>
      <c r="F78" s="360"/>
      <c r="G78" s="361"/>
    </row>
    <row r="79" spans="2:7" ht="55.15" customHeight="1" x14ac:dyDescent="0.2">
      <c r="B79" s="349"/>
      <c r="C79" s="350"/>
      <c r="D79" s="57" t="s">
        <v>374</v>
      </c>
      <c r="E79" s="360"/>
      <c r="F79" s="360"/>
      <c r="G79" s="361"/>
    </row>
    <row r="80" spans="2:7" ht="70.150000000000006" customHeight="1" x14ac:dyDescent="0.2">
      <c r="B80" s="349"/>
      <c r="C80" s="350"/>
      <c r="D80" s="57" t="s">
        <v>375</v>
      </c>
      <c r="E80" s="360"/>
      <c r="F80" s="360"/>
      <c r="G80" s="361"/>
    </row>
    <row r="81" spans="2:7" ht="58.9" customHeight="1" thickBot="1" x14ac:dyDescent="0.25">
      <c r="B81" s="364"/>
      <c r="C81" s="365"/>
      <c r="D81" s="59" t="s">
        <v>376</v>
      </c>
      <c r="E81" s="366"/>
      <c r="F81" s="366"/>
      <c r="G81" s="367"/>
    </row>
  </sheetData>
  <mergeCells count="58">
    <mergeCell ref="E68:G71"/>
    <mergeCell ref="B72:B75"/>
    <mergeCell ref="C72:C75"/>
    <mergeCell ref="E75:G75"/>
    <mergeCell ref="B76:B81"/>
    <mergeCell ref="C76:C81"/>
    <mergeCell ref="E76:G81"/>
    <mergeCell ref="B67:B71"/>
    <mergeCell ref="C67:C71"/>
    <mergeCell ref="B53:B54"/>
    <mergeCell ref="C53:C54"/>
    <mergeCell ref="B55:B56"/>
    <mergeCell ref="E53:G54"/>
    <mergeCell ref="E55:G56"/>
    <mergeCell ref="E57:G57"/>
    <mergeCell ref="C58:C59"/>
    <mergeCell ref="E58:G59"/>
    <mergeCell ref="B60:B66"/>
    <mergeCell ref="C60:C66"/>
    <mergeCell ref="E60:G66"/>
    <mergeCell ref="E43:G43"/>
    <mergeCell ref="E44:G44"/>
    <mergeCell ref="B45:B52"/>
    <mergeCell ref="C45:C52"/>
    <mergeCell ref="E45:G52"/>
    <mergeCell ref="E39:G39"/>
    <mergeCell ref="E40:G40"/>
    <mergeCell ref="B41:B42"/>
    <mergeCell ref="C41:C42"/>
    <mergeCell ref="E41:G42"/>
    <mergeCell ref="B34:B36"/>
    <mergeCell ref="C34:C36"/>
    <mergeCell ref="E35:G36"/>
    <mergeCell ref="B37:B38"/>
    <mergeCell ref="C37:C38"/>
    <mergeCell ref="E37:G38"/>
    <mergeCell ref="B20:B21"/>
    <mergeCell ref="B29:B31"/>
    <mergeCell ref="C29:C31"/>
    <mergeCell ref="E33:G33"/>
    <mergeCell ref="E32:G32"/>
    <mergeCell ref="E30:G31"/>
    <mergeCell ref="C20:C21"/>
    <mergeCell ref="B2:G4"/>
    <mergeCell ref="B8:G8"/>
    <mergeCell ref="B7:G7"/>
    <mergeCell ref="B15:D17"/>
    <mergeCell ref="F9:G9"/>
    <mergeCell ref="F10:G10"/>
    <mergeCell ref="F11:G11"/>
    <mergeCell ref="F12:G12"/>
    <mergeCell ref="F13:G13"/>
    <mergeCell ref="F14:G14"/>
    <mergeCell ref="F15:G15"/>
    <mergeCell ref="F16:G16"/>
    <mergeCell ref="F17:G17"/>
    <mergeCell ref="B9:D11"/>
    <mergeCell ref="B12:D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L46"/>
  <sheetViews>
    <sheetView topLeftCell="A46" zoomScale="80" zoomScaleNormal="80" workbookViewId="0"/>
  </sheetViews>
  <sheetFormatPr baseColWidth="10" defaultColWidth="11.42578125" defaultRowHeight="12.75" x14ac:dyDescent="0.2"/>
  <cols>
    <col min="1" max="1" width="11.42578125" style="125"/>
    <col min="2" max="2" width="5.42578125" style="125" bestFit="1" customWidth="1"/>
    <col min="3" max="3" width="27.42578125" style="125" customWidth="1"/>
    <col min="4" max="4" width="46.140625" style="125" customWidth="1"/>
    <col min="5" max="5" width="14" style="121" customWidth="1"/>
    <col min="6" max="7" width="14.7109375" style="121" customWidth="1"/>
    <col min="8" max="16384" width="11.42578125" style="125"/>
  </cols>
  <sheetData>
    <row r="1" spans="2:12" ht="13.9" thickBot="1" x14ac:dyDescent="0.3">
      <c r="C1" s="126"/>
      <c r="D1" s="126"/>
      <c r="E1" s="176"/>
      <c r="F1" s="126"/>
      <c r="G1" s="176"/>
      <c r="H1" s="127"/>
      <c r="I1" s="127"/>
      <c r="J1" s="127"/>
      <c r="K1" s="127"/>
      <c r="L1" s="127"/>
    </row>
    <row r="2" spans="2:12" ht="15" customHeight="1" x14ac:dyDescent="0.2">
      <c r="B2" s="368" t="s">
        <v>594</v>
      </c>
      <c r="C2" s="369"/>
      <c r="D2" s="369"/>
      <c r="E2" s="369"/>
      <c r="F2" s="369"/>
      <c r="G2" s="370"/>
    </row>
    <row r="3" spans="2:12" x14ac:dyDescent="0.2">
      <c r="B3" s="371"/>
      <c r="C3" s="279"/>
      <c r="D3" s="279"/>
      <c r="E3" s="279"/>
      <c r="F3" s="279"/>
      <c r="G3" s="372"/>
    </row>
    <row r="4" spans="2:12" ht="24.75" customHeight="1" thickBot="1" x14ac:dyDescent="0.25">
      <c r="B4" s="373"/>
      <c r="C4" s="374"/>
      <c r="D4" s="374"/>
      <c r="E4" s="374"/>
      <c r="F4" s="374"/>
      <c r="G4" s="375"/>
    </row>
    <row r="6" spans="2:12" ht="13.9" thickBot="1" x14ac:dyDescent="0.3"/>
    <row r="7" spans="2:12" x14ac:dyDescent="0.2">
      <c r="B7" s="342" t="s">
        <v>168</v>
      </c>
      <c r="C7" s="343"/>
      <c r="D7" s="343"/>
      <c r="E7" s="343"/>
      <c r="F7" s="343"/>
      <c r="G7" s="344"/>
    </row>
    <row r="8" spans="2:12" ht="31.5" customHeight="1" x14ac:dyDescent="0.25">
      <c r="B8" s="283" t="s">
        <v>64</v>
      </c>
      <c r="C8" s="284"/>
      <c r="D8" s="284"/>
      <c r="E8" s="284"/>
      <c r="F8" s="284"/>
      <c r="G8" s="286"/>
    </row>
    <row r="9" spans="2:12" ht="15" customHeight="1" x14ac:dyDescent="0.25">
      <c r="B9" s="345" t="s">
        <v>199</v>
      </c>
      <c r="C9" s="346"/>
      <c r="D9" s="346"/>
      <c r="E9" s="347" t="s">
        <v>616</v>
      </c>
      <c r="F9" s="347"/>
      <c r="G9" s="348"/>
    </row>
    <row r="10" spans="2:12" ht="15" customHeight="1" x14ac:dyDescent="0.25">
      <c r="B10" s="345" t="s">
        <v>200</v>
      </c>
      <c r="C10" s="346"/>
      <c r="D10" s="346"/>
      <c r="E10" s="347" t="s">
        <v>617</v>
      </c>
      <c r="F10" s="347"/>
      <c r="G10" s="348"/>
    </row>
    <row r="11" spans="2:12" ht="15" customHeight="1" x14ac:dyDescent="0.25">
      <c r="B11" s="345" t="s">
        <v>201</v>
      </c>
      <c r="C11" s="346"/>
      <c r="D11" s="346"/>
      <c r="E11" s="347" t="s">
        <v>617</v>
      </c>
      <c r="F11" s="347"/>
      <c r="G11" s="348"/>
    </row>
    <row r="12" spans="2:12" ht="25.5" x14ac:dyDescent="0.2">
      <c r="B12" s="78" t="s">
        <v>163</v>
      </c>
      <c r="C12" s="79" t="s">
        <v>0</v>
      </c>
      <c r="D12" s="79" t="s">
        <v>167</v>
      </c>
      <c r="E12" s="116" t="s">
        <v>4</v>
      </c>
      <c r="F12" s="116" t="s">
        <v>5</v>
      </c>
      <c r="G12" s="117" t="s">
        <v>2</v>
      </c>
    </row>
    <row r="13" spans="2:12" x14ac:dyDescent="0.2">
      <c r="B13" s="54">
        <v>1</v>
      </c>
      <c r="C13" s="55" t="s">
        <v>202</v>
      </c>
      <c r="D13" s="53" t="s">
        <v>386</v>
      </c>
      <c r="E13" s="85" t="s">
        <v>615</v>
      </c>
      <c r="F13" s="177"/>
      <c r="G13" s="86">
        <v>543</v>
      </c>
    </row>
    <row r="14" spans="2:12" x14ac:dyDescent="0.2">
      <c r="B14" s="349">
        <v>2</v>
      </c>
      <c r="C14" s="350" t="s">
        <v>58</v>
      </c>
      <c r="D14" s="60" t="s">
        <v>387</v>
      </c>
      <c r="E14" s="85" t="s">
        <v>615</v>
      </c>
      <c r="F14" s="177"/>
      <c r="G14" s="86">
        <v>543</v>
      </c>
    </row>
    <row r="15" spans="2:12" x14ac:dyDescent="0.2">
      <c r="B15" s="349"/>
      <c r="C15" s="350"/>
      <c r="D15" s="60" t="s">
        <v>388</v>
      </c>
      <c r="E15" s="85" t="s">
        <v>615</v>
      </c>
      <c r="F15" s="177"/>
      <c r="G15" s="86">
        <v>543</v>
      </c>
    </row>
    <row r="16" spans="2:12" x14ac:dyDescent="0.2">
      <c r="B16" s="349">
        <v>3</v>
      </c>
      <c r="C16" s="350" t="s">
        <v>389</v>
      </c>
      <c r="D16" s="60" t="s">
        <v>390</v>
      </c>
      <c r="E16" s="85" t="s">
        <v>615</v>
      </c>
      <c r="F16" s="177"/>
      <c r="G16" s="86">
        <v>543</v>
      </c>
    </row>
    <row r="17" spans="2:7" x14ac:dyDescent="0.2">
      <c r="B17" s="349"/>
      <c r="C17" s="350"/>
      <c r="D17" s="60" t="s">
        <v>391</v>
      </c>
      <c r="E17" s="284" t="s">
        <v>118</v>
      </c>
      <c r="F17" s="284"/>
      <c r="G17" s="286"/>
    </row>
    <row r="18" spans="2:7" x14ac:dyDescent="0.2">
      <c r="B18" s="349"/>
      <c r="C18" s="350"/>
      <c r="D18" s="60" t="s">
        <v>392</v>
      </c>
      <c r="E18" s="284"/>
      <c r="F18" s="284"/>
      <c r="G18" s="286"/>
    </row>
    <row r="19" spans="2:7" x14ac:dyDescent="0.2">
      <c r="B19" s="349">
        <v>4</v>
      </c>
      <c r="C19" s="350" t="s">
        <v>393</v>
      </c>
      <c r="D19" s="60" t="s">
        <v>394</v>
      </c>
      <c r="E19" s="284" t="s">
        <v>118</v>
      </c>
      <c r="F19" s="284"/>
      <c r="G19" s="286"/>
    </row>
    <row r="20" spans="2:7" x14ac:dyDescent="0.2">
      <c r="B20" s="349"/>
      <c r="C20" s="350"/>
      <c r="D20" s="60" t="s">
        <v>395</v>
      </c>
      <c r="E20" s="284"/>
      <c r="F20" s="284"/>
      <c r="G20" s="286"/>
    </row>
    <row r="21" spans="2:7" x14ac:dyDescent="0.2">
      <c r="B21" s="349"/>
      <c r="C21" s="350"/>
      <c r="D21" s="60" t="s">
        <v>396</v>
      </c>
      <c r="E21" s="284"/>
      <c r="F21" s="284"/>
      <c r="G21" s="286"/>
    </row>
    <row r="22" spans="2:7" x14ac:dyDescent="0.2">
      <c r="B22" s="349">
        <v>5</v>
      </c>
      <c r="C22" s="350" t="s">
        <v>59</v>
      </c>
      <c r="D22" s="60" t="s">
        <v>397</v>
      </c>
      <c r="E22" s="85" t="s">
        <v>615</v>
      </c>
      <c r="F22" s="177"/>
      <c r="G22" s="86">
        <v>543</v>
      </c>
    </row>
    <row r="23" spans="2:7" x14ac:dyDescent="0.2">
      <c r="B23" s="349"/>
      <c r="C23" s="350"/>
      <c r="D23" s="60" t="s">
        <v>398</v>
      </c>
      <c r="E23" s="284" t="s">
        <v>118</v>
      </c>
      <c r="F23" s="284"/>
      <c r="G23" s="286"/>
    </row>
    <row r="24" spans="2:7" x14ac:dyDescent="0.2">
      <c r="B24" s="349"/>
      <c r="C24" s="350"/>
      <c r="D24" s="60" t="s">
        <v>399</v>
      </c>
      <c r="E24" s="284"/>
      <c r="F24" s="284"/>
      <c r="G24" s="286"/>
    </row>
    <row r="25" spans="2:7" x14ac:dyDescent="0.2">
      <c r="B25" s="349">
        <v>6</v>
      </c>
      <c r="C25" s="350" t="s">
        <v>3</v>
      </c>
      <c r="D25" s="60" t="s">
        <v>400</v>
      </c>
      <c r="E25" s="85" t="s">
        <v>615</v>
      </c>
      <c r="F25" s="177"/>
      <c r="G25" s="86">
        <v>543</v>
      </c>
    </row>
    <row r="26" spans="2:7" x14ac:dyDescent="0.2">
      <c r="B26" s="349"/>
      <c r="C26" s="350"/>
      <c r="D26" s="60" t="s">
        <v>401</v>
      </c>
      <c r="E26" s="284" t="s">
        <v>118</v>
      </c>
      <c r="F26" s="284"/>
      <c r="G26" s="286"/>
    </row>
    <row r="27" spans="2:7" ht="43.9" customHeight="1" x14ac:dyDescent="0.2">
      <c r="B27" s="349"/>
      <c r="C27" s="350"/>
      <c r="D27" s="60" t="s">
        <v>402</v>
      </c>
      <c r="E27" s="284"/>
      <c r="F27" s="284"/>
      <c r="G27" s="286"/>
    </row>
    <row r="28" spans="2:7" x14ac:dyDescent="0.2">
      <c r="B28" s="349">
        <v>7</v>
      </c>
      <c r="C28" s="350" t="s">
        <v>60</v>
      </c>
      <c r="D28" s="60" t="s">
        <v>403</v>
      </c>
      <c r="E28" s="284" t="s">
        <v>118</v>
      </c>
      <c r="F28" s="284"/>
      <c r="G28" s="286"/>
    </row>
    <row r="29" spans="2:7" x14ac:dyDescent="0.2">
      <c r="B29" s="349"/>
      <c r="C29" s="350"/>
      <c r="D29" s="60" t="s">
        <v>404</v>
      </c>
      <c r="E29" s="284"/>
      <c r="F29" s="284"/>
      <c r="G29" s="286"/>
    </row>
    <row r="30" spans="2:7" x14ac:dyDescent="0.2">
      <c r="B30" s="349"/>
      <c r="C30" s="350"/>
      <c r="D30" s="60" t="s">
        <v>405</v>
      </c>
      <c r="E30" s="284"/>
      <c r="F30" s="284"/>
      <c r="G30" s="286"/>
    </row>
    <row r="31" spans="2:7" x14ac:dyDescent="0.2">
      <c r="B31" s="349">
        <v>8</v>
      </c>
      <c r="C31" s="350" t="s">
        <v>155</v>
      </c>
      <c r="D31" s="60" t="s">
        <v>406</v>
      </c>
      <c r="E31" s="284"/>
      <c r="F31" s="284"/>
      <c r="G31" s="286"/>
    </row>
    <row r="32" spans="2:7" ht="33.75" customHeight="1" x14ac:dyDescent="0.2">
      <c r="B32" s="349"/>
      <c r="C32" s="350"/>
      <c r="D32" s="60" t="s">
        <v>407</v>
      </c>
      <c r="E32" s="284" t="s">
        <v>118</v>
      </c>
      <c r="F32" s="284"/>
      <c r="G32" s="286"/>
    </row>
    <row r="33" spans="2:7" ht="46.15" customHeight="1" x14ac:dyDescent="0.2">
      <c r="B33" s="54">
        <v>9</v>
      </c>
      <c r="C33" s="55" t="s">
        <v>55</v>
      </c>
      <c r="D33" s="60" t="s">
        <v>408</v>
      </c>
      <c r="E33" s="284" t="s">
        <v>118</v>
      </c>
      <c r="F33" s="284"/>
      <c r="G33" s="286"/>
    </row>
    <row r="34" spans="2:7" ht="32.450000000000003" customHeight="1" x14ac:dyDescent="0.2">
      <c r="B34" s="349">
        <v>10</v>
      </c>
      <c r="C34" s="350" t="s">
        <v>61</v>
      </c>
      <c r="D34" s="60" t="s">
        <v>409</v>
      </c>
      <c r="E34" s="284" t="s">
        <v>118</v>
      </c>
      <c r="F34" s="284"/>
      <c r="G34" s="286"/>
    </row>
    <row r="35" spans="2:7" ht="32.450000000000003" customHeight="1" x14ac:dyDescent="0.2">
      <c r="B35" s="349"/>
      <c r="C35" s="350"/>
      <c r="D35" s="60" t="s">
        <v>410</v>
      </c>
      <c r="E35" s="284"/>
      <c r="F35" s="284"/>
      <c r="G35" s="286"/>
    </row>
    <row r="36" spans="2:7" ht="20.45" customHeight="1" x14ac:dyDescent="0.2">
      <c r="B36" s="349"/>
      <c r="C36" s="350"/>
      <c r="D36" s="60" t="s">
        <v>411</v>
      </c>
      <c r="E36" s="284"/>
      <c r="F36" s="284"/>
      <c r="G36" s="286"/>
    </row>
    <row r="37" spans="2:7" ht="46.15" customHeight="1" x14ac:dyDescent="0.2">
      <c r="B37" s="349"/>
      <c r="C37" s="350"/>
      <c r="D37" s="60" t="s">
        <v>412</v>
      </c>
      <c r="E37" s="284"/>
      <c r="F37" s="284"/>
      <c r="G37" s="286"/>
    </row>
    <row r="38" spans="2:7" ht="54" customHeight="1" x14ac:dyDescent="0.2">
      <c r="B38" s="349"/>
      <c r="C38" s="350"/>
      <c r="D38" s="60" t="s">
        <v>373</v>
      </c>
      <c r="E38" s="284"/>
      <c r="F38" s="284"/>
      <c r="G38" s="286"/>
    </row>
    <row r="39" spans="2:7" ht="54" customHeight="1" x14ac:dyDescent="0.2">
      <c r="B39" s="349"/>
      <c r="C39" s="350"/>
      <c r="D39" s="60" t="s">
        <v>413</v>
      </c>
      <c r="E39" s="284"/>
      <c r="F39" s="284"/>
      <c r="G39" s="286"/>
    </row>
    <row r="40" spans="2:7" ht="46.15" customHeight="1" x14ac:dyDescent="0.2">
      <c r="B40" s="349"/>
      <c r="C40" s="350"/>
      <c r="D40" s="60" t="s">
        <v>414</v>
      </c>
      <c r="E40" s="284"/>
      <c r="F40" s="284"/>
      <c r="G40" s="286"/>
    </row>
    <row r="41" spans="2:7" ht="33.75" customHeight="1" x14ac:dyDescent="0.2">
      <c r="B41" s="349"/>
      <c r="C41" s="350"/>
      <c r="D41" s="60" t="s">
        <v>415</v>
      </c>
      <c r="E41" s="284"/>
      <c r="F41" s="284"/>
      <c r="G41" s="286"/>
    </row>
    <row r="42" spans="2:7" ht="31.9" customHeight="1" x14ac:dyDescent="0.2">
      <c r="B42" s="349">
        <v>11</v>
      </c>
      <c r="C42" s="350" t="s">
        <v>62</v>
      </c>
      <c r="D42" s="60" t="s">
        <v>416</v>
      </c>
      <c r="E42" s="284" t="s">
        <v>118</v>
      </c>
      <c r="F42" s="284"/>
      <c r="G42" s="286"/>
    </row>
    <row r="43" spans="2:7" ht="13.15" customHeight="1" x14ac:dyDescent="0.2">
      <c r="B43" s="349"/>
      <c r="C43" s="350"/>
      <c r="D43" s="60" t="s">
        <v>417</v>
      </c>
      <c r="E43" s="284"/>
      <c r="F43" s="284"/>
      <c r="G43" s="286"/>
    </row>
    <row r="44" spans="2:7" ht="13.15" customHeight="1" x14ac:dyDescent="0.2">
      <c r="B44" s="349"/>
      <c r="C44" s="350"/>
      <c r="D44" s="60" t="s">
        <v>63</v>
      </c>
      <c r="E44" s="284"/>
      <c r="F44" s="284"/>
      <c r="G44" s="286"/>
    </row>
    <row r="45" spans="2:7" ht="13.15" customHeight="1" x14ac:dyDescent="0.2">
      <c r="B45" s="349"/>
      <c r="C45" s="350"/>
      <c r="D45" s="60" t="s">
        <v>418</v>
      </c>
      <c r="E45" s="284"/>
      <c r="F45" s="284"/>
      <c r="G45" s="286"/>
    </row>
    <row r="46" spans="2:7" ht="43.9" customHeight="1" thickBot="1" x14ac:dyDescent="0.25">
      <c r="B46" s="364"/>
      <c r="C46" s="365"/>
      <c r="D46" s="61" t="s">
        <v>419</v>
      </c>
      <c r="E46" s="376"/>
      <c r="F46" s="376"/>
      <c r="G46" s="377"/>
    </row>
  </sheetData>
  <mergeCells count="36">
    <mergeCell ref="E42:G46"/>
    <mergeCell ref="B42:B46"/>
    <mergeCell ref="C42:C46"/>
    <mergeCell ref="E17:G18"/>
    <mergeCell ref="E19:G21"/>
    <mergeCell ref="E23:G24"/>
    <mergeCell ref="E26:G27"/>
    <mergeCell ref="E28:G31"/>
    <mergeCell ref="E32:G32"/>
    <mergeCell ref="E33:G33"/>
    <mergeCell ref="B34:B41"/>
    <mergeCell ref="C34:C41"/>
    <mergeCell ref="E34:G41"/>
    <mergeCell ref="B31:B32"/>
    <mergeCell ref="C31:C32"/>
    <mergeCell ref="B25:B27"/>
    <mergeCell ref="C25:C27"/>
    <mergeCell ref="B28:B30"/>
    <mergeCell ref="C28:C30"/>
    <mergeCell ref="C19:C21"/>
    <mergeCell ref="B22:B24"/>
    <mergeCell ref="C22:C24"/>
    <mergeCell ref="B2:G4"/>
    <mergeCell ref="B7:G7"/>
    <mergeCell ref="B8:G8"/>
    <mergeCell ref="B19:B21"/>
    <mergeCell ref="E9:G9"/>
    <mergeCell ref="B10:D10"/>
    <mergeCell ref="E10:G10"/>
    <mergeCell ref="B11:D11"/>
    <mergeCell ref="E11:G11"/>
    <mergeCell ref="B14:B15"/>
    <mergeCell ref="C14:C15"/>
    <mergeCell ref="B16:B18"/>
    <mergeCell ref="C16:C18"/>
    <mergeCell ref="B9:D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19"/>
  <sheetViews>
    <sheetView topLeftCell="A16" zoomScale="80" zoomScaleNormal="80" workbookViewId="0"/>
  </sheetViews>
  <sheetFormatPr baseColWidth="10" defaultColWidth="11.42578125" defaultRowHeight="12.75" x14ac:dyDescent="0.2"/>
  <cols>
    <col min="1" max="1" width="11.42578125" style="89"/>
    <col min="2" max="2" width="11.42578125" style="98"/>
    <col min="3" max="3" width="16" style="98" customWidth="1"/>
    <col min="4" max="4" width="57.28515625" style="89" customWidth="1"/>
    <col min="5" max="5" width="11.42578125" style="99"/>
    <col min="6" max="6" width="13.140625" style="123" customWidth="1"/>
    <col min="7" max="7" width="14.85546875" style="123" customWidth="1"/>
    <col min="8" max="16384" width="11.42578125" style="89"/>
  </cols>
  <sheetData>
    <row r="1" spans="2:7" ht="13.9" thickBot="1" x14ac:dyDescent="0.3"/>
    <row r="2" spans="2:7" ht="15" customHeight="1" x14ac:dyDescent="0.2">
      <c r="B2" s="368" t="s">
        <v>594</v>
      </c>
      <c r="C2" s="369"/>
      <c r="D2" s="369"/>
      <c r="E2" s="369"/>
      <c r="F2" s="369"/>
      <c r="G2" s="370"/>
    </row>
    <row r="3" spans="2:7" x14ac:dyDescent="0.2">
      <c r="B3" s="371"/>
      <c r="C3" s="279"/>
      <c r="D3" s="279"/>
      <c r="E3" s="279"/>
      <c r="F3" s="279"/>
      <c r="G3" s="372"/>
    </row>
    <row r="4" spans="2:7" ht="29.25" customHeight="1" thickBot="1" x14ac:dyDescent="0.25">
      <c r="B4" s="373"/>
      <c r="C4" s="374"/>
      <c r="D4" s="374"/>
      <c r="E4" s="374"/>
      <c r="F4" s="374"/>
      <c r="G4" s="375"/>
    </row>
    <row r="6" spans="2:7" ht="13.9" thickBot="1" x14ac:dyDescent="0.3"/>
    <row r="7" spans="2:7" x14ac:dyDescent="0.2">
      <c r="B7" s="382" t="s">
        <v>168</v>
      </c>
      <c r="C7" s="383"/>
      <c r="D7" s="383"/>
      <c r="E7" s="383"/>
      <c r="F7" s="383"/>
      <c r="G7" s="384"/>
    </row>
    <row r="8" spans="2:7" ht="13.15" x14ac:dyDescent="0.25">
      <c r="B8" s="387" t="s">
        <v>165</v>
      </c>
      <c r="C8" s="388"/>
      <c r="D8" s="388"/>
      <c r="E8" s="388"/>
      <c r="F8" s="388"/>
      <c r="G8" s="389"/>
    </row>
    <row r="9" spans="2:7" ht="15" customHeight="1" x14ac:dyDescent="0.25">
      <c r="B9" s="259" t="s">
        <v>203</v>
      </c>
      <c r="C9" s="385"/>
      <c r="D9" s="385"/>
      <c r="E9" s="385" t="s">
        <v>618</v>
      </c>
      <c r="F9" s="385"/>
      <c r="G9" s="386"/>
    </row>
    <row r="10" spans="2:7" x14ac:dyDescent="0.2">
      <c r="B10" s="122" t="s">
        <v>163</v>
      </c>
      <c r="C10" s="79" t="s">
        <v>0</v>
      </c>
      <c r="D10" s="79" t="s">
        <v>167</v>
      </c>
      <c r="E10" s="87" t="s">
        <v>4</v>
      </c>
      <c r="F10" s="87" t="s">
        <v>5</v>
      </c>
      <c r="G10" s="105" t="s">
        <v>2</v>
      </c>
    </row>
    <row r="11" spans="2:7" ht="55.9" customHeight="1" x14ac:dyDescent="0.2">
      <c r="B11" s="349">
        <v>1</v>
      </c>
      <c r="C11" s="350" t="s">
        <v>134</v>
      </c>
      <c r="D11" s="57" t="s">
        <v>420</v>
      </c>
      <c r="E11" s="378" t="s">
        <v>118</v>
      </c>
      <c r="F11" s="378"/>
      <c r="G11" s="379"/>
    </row>
    <row r="12" spans="2:7" ht="32.450000000000003" customHeight="1" x14ac:dyDescent="0.2">
      <c r="B12" s="349"/>
      <c r="C12" s="350"/>
      <c r="D12" s="57" t="s">
        <v>421</v>
      </c>
      <c r="E12" s="378"/>
      <c r="F12" s="378"/>
      <c r="G12" s="379"/>
    </row>
    <row r="13" spans="2:7" ht="17.45" customHeight="1" x14ac:dyDescent="0.2">
      <c r="B13" s="349"/>
      <c r="C13" s="350"/>
      <c r="D13" s="57" t="s">
        <v>422</v>
      </c>
      <c r="E13" s="378"/>
      <c r="F13" s="378"/>
      <c r="G13" s="379"/>
    </row>
    <row r="14" spans="2:7" ht="17.45" customHeight="1" x14ac:dyDescent="0.2">
      <c r="B14" s="349"/>
      <c r="C14" s="350"/>
      <c r="D14" s="57" t="s">
        <v>423</v>
      </c>
      <c r="E14" s="378"/>
      <c r="F14" s="378"/>
      <c r="G14" s="379"/>
    </row>
    <row r="15" spans="2:7" ht="73.150000000000006" customHeight="1" x14ac:dyDescent="0.2">
      <c r="B15" s="349"/>
      <c r="C15" s="350"/>
      <c r="D15" s="57" t="s">
        <v>424</v>
      </c>
      <c r="E15" s="378"/>
      <c r="F15" s="378"/>
      <c r="G15" s="379"/>
    </row>
    <row r="16" spans="2:7" ht="19.899999999999999" customHeight="1" x14ac:dyDescent="0.2">
      <c r="B16" s="349"/>
      <c r="C16" s="350"/>
      <c r="D16" s="57" t="s">
        <v>425</v>
      </c>
      <c r="E16" s="378"/>
      <c r="F16" s="378"/>
      <c r="G16" s="379"/>
    </row>
    <row r="17" spans="2:7" ht="57" customHeight="1" x14ac:dyDescent="0.2">
      <c r="B17" s="54">
        <v>2</v>
      </c>
      <c r="C17" s="55" t="s">
        <v>426</v>
      </c>
      <c r="D17" s="57" t="s">
        <v>427</v>
      </c>
      <c r="E17" s="378" t="s">
        <v>118</v>
      </c>
      <c r="F17" s="378"/>
      <c r="G17" s="379"/>
    </row>
    <row r="18" spans="2:7" ht="57" customHeight="1" x14ac:dyDescent="0.2">
      <c r="B18" s="54">
        <v>3</v>
      </c>
      <c r="C18" s="55" t="s">
        <v>428</v>
      </c>
      <c r="D18" s="57" t="s">
        <v>429</v>
      </c>
      <c r="E18" s="378"/>
      <c r="F18" s="378"/>
      <c r="G18" s="379"/>
    </row>
    <row r="19" spans="2:7" ht="57" customHeight="1" thickBot="1" x14ac:dyDescent="0.25">
      <c r="B19" s="62">
        <v>4</v>
      </c>
      <c r="C19" s="63" t="s">
        <v>430</v>
      </c>
      <c r="D19" s="59" t="s">
        <v>431</v>
      </c>
      <c r="E19" s="380"/>
      <c r="F19" s="380"/>
      <c r="G19" s="381"/>
    </row>
  </sheetData>
  <mergeCells count="9">
    <mergeCell ref="E11:G16"/>
    <mergeCell ref="E17:G19"/>
    <mergeCell ref="B11:B16"/>
    <mergeCell ref="C11:C16"/>
    <mergeCell ref="B2:G4"/>
    <mergeCell ref="B7:G7"/>
    <mergeCell ref="B9:D9"/>
    <mergeCell ref="E9:G9"/>
    <mergeCell ref="B8: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16"/>
  <sheetViews>
    <sheetView zoomScale="80" zoomScaleNormal="80" workbookViewId="0"/>
  </sheetViews>
  <sheetFormatPr baseColWidth="10" defaultColWidth="11.42578125" defaultRowHeight="12.75" x14ac:dyDescent="0.2"/>
  <cols>
    <col min="1" max="2" width="11.42578125" style="89"/>
    <col min="3" max="3" width="27.85546875" style="89" customWidth="1"/>
    <col min="4" max="4" width="43.42578125" style="89" customWidth="1"/>
    <col min="5" max="5" width="14.7109375" style="99" customWidth="1"/>
    <col min="6" max="6" width="13.28515625" style="99" customWidth="1"/>
    <col min="7" max="7" width="15.28515625" style="99" customWidth="1"/>
    <col min="8" max="16384" width="11.42578125" style="89"/>
  </cols>
  <sheetData>
    <row r="1" spans="2:7" ht="13.9" thickBot="1" x14ac:dyDescent="0.3"/>
    <row r="2" spans="2:7" ht="15" customHeight="1" x14ac:dyDescent="0.2">
      <c r="B2" s="368" t="s">
        <v>594</v>
      </c>
      <c r="C2" s="369"/>
      <c r="D2" s="369"/>
      <c r="E2" s="369"/>
      <c r="F2" s="369"/>
      <c r="G2" s="370"/>
    </row>
    <row r="3" spans="2:7" x14ac:dyDescent="0.2">
      <c r="B3" s="371"/>
      <c r="C3" s="279"/>
      <c r="D3" s="279"/>
      <c r="E3" s="279"/>
      <c r="F3" s="279"/>
      <c r="G3" s="372"/>
    </row>
    <row r="4" spans="2:7" ht="26.25" customHeight="1" thickBot="1" x14ac:dyDescent="0.25">
      <c r="B4" s="373"/>
      <c r="C4" s="374"/>
      <c r="D4" s="374"/>
      <c r="E4" s="374"/>
      <c r="F4" s="374"/>
      <c r="G4" s="375"/>
    </row>
    <row r="6" spans="2:7" ht="13.9" thickBot="1" x14ac:dyDescent="0.3"/>
    <row r="7" spans="2:7" x14ac:dyDescent="0.2">
      <c r="B7" s="382" t="s">
        <v>168</v>
      </c>
      <c r="C7" s="383"/>
      <c r="D7" s="383"/>
      <c r="E7" s="383"/>
      <c r="F7" s="383"/>
      <c r="G7" s="384"/>
    </row>
    <row r="8" spans="2:7" ht="13.15" x14ac:dyDescent="0.25">
      <c r="B8" s="387" t="s">
        <v>206</v>
      </c>
      <c r="C8" s="388"/>
      <c r="D8" s="388"/>
      <c r="E8" s="388"/>
      <c r="F8" s="388"/>
      <c r="G8" s="389"/>
    </row>
    <row r="9" spans="2:7" ht="13.15" x14ac:dyDescent="0.25">
      <c r="B9" s="259" t="s">
        <v>208</v>
      </c>
      <c r="C9" s="385"/>
      <c r="D9" s="385"/>
      <c r="E9" s="385" t="s">
        <v>618</v>
      </c>
      <c r="F9" s="385"/>
      <c r="G9" s="386"/>
    </row>
    <row r="10" spans="2:7" ht="25.5" x14ac:dyDescent="0.2">
      <c r="B10" s="78" t="s">
        <v>163</v>
      </c>
      <c r="C10" s="79" t="s">
        <v>0</v>
      </c>
      <c r="D10" s="79" t="s">
        <v>167</v>
      </c>
      <c r="E10" s="79" t="s">
        <v>4</v>
      </c>
      <c r="F10" s="79" t="s">
        <v>5</v>
      </c>
      <c r="G10" s="100" t="s">
        <v>2</v>
      </c>
    </row>
    <row r="11" spans="2:7" ht="28.15" customHeight="1" x14ac:dyDescent="0.2">
      <c r="B11" s="54">
        <v>1</v>
      </c>
      <c r="C11" s="55" t="s">
        <v>65</v>
      </c>
      <c r="D11" s="57" t="s">
        <v>432</v>
      </c>
      <c r="E11" s="378" t="s">
        <v>118</v>
      </c>
      <c r="F11" s="378"/>
      <c r="G11" s="379"/>
    </row>
    <row r="12" spans="2:7" x14ac:dyDescent="0.2">
      <c r="B12" s="54">
        <v>2</v>
      </c>
      <c r="C12" s="55" t="s">
        <v>44</v>
      </c>
      <c r="D12" s="57" t="s">
        <v>433</v>
      </c>
      <c r="E12" s="378"/>
      <c r="F12" s="378"/>
      <c r="G12" s="379"/>
    </row>
    <row r="13" spans="2:7" x14ac:dyDescent="0.2">
      <c r="B13" s="54">
        <v>3</v>
      </c>
      <c r="C13" s="55" t="s">
        <v>66</v>
      </c>
      <c r="D13" s="57" t="s">
        <v>434</v>
      </c>
      <c r="E13" s="378"/>
      <c r="F13" s="378"/>
      <c r="G13" s="379"/>
    </row>
    <row r="14" spans="2:7" ht="31.15" customHeight="1" x14ac:dyDescent="0.2">
      <c r="B14" s="54">
        <v>4</v>
      </c>
      <c r="C14" s="55" t="s">
        <v>67</v>
      </c>
      <c r="D14" s="57" t="s">
        <v>435</v>
      </c>
      <c r="E14" s="378"/>
      <c r="F14" s="378"/>
      <c r="G14" s="379"/>
    </row>
    <row r="15" spans="2:7" x14ac:dyDescent="0.2">
      <c r="B15" s="54">
        <v>5</v>
      </c>
      <c r="C15" s="55" t="s">
        <v>68</v>
      </c>
      <c r="D15" s="57" t="s">
        <v>436</v>
      </c>
      <c r="E15" s="378"/>
      <c r="F15" s="378"/>
      <c r="G15" s="379"/>
    </row>
    <row r="16" spans="2:7" ht="13.5" thickBot="1" x14ac:dyDescent="0.25">
      <c r="B16" s="62">
        <v>6</v>
      </c>
      <c r="C16" s="63" t="s">
        <v>69</v>
      </c>
      <c r="D16" s="59" t="s">
        <v>437</v>
      </c>
      <c r="E16" s="380"/>
      <c r="F16" s="380"/>
      <c r="G16" s="381"/>
    </row>
  </sheetData>
  <mergeCells count="6">
    <mergeCell ref="E11:G16"/>
    <mergeCell ref="B2:G4"/>
    <mergeCell ref="B7:G7"/>
    <mergeCell ref="B8:G8"/>
    <mergeCell ref="B9:D9"/>
    <mergeCell ref="E9:G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G23"/>
  <sheetViews>
    <sheetView topLeftCell="A7" zoomScale="80" zoomScaleNormal="80" workbookViewId="0"/>
  </sheetViews>
  <sheetFormatPr baseColWidth="10" defaultColWidth="11.42578125" defaultRowHeight="12.75" x14ac:dyDescent="0.2"/>
  <cols>
    <col min="1" max="2" width="11.42578125" style="89"/>
    <col min="3" max="3" width="26.140625" style="89" customWidth="1"/>
    <col min="4" max="4" width="76.7109375" style="89" bestFit="1" customWidth="1"/>
    <col min="5" max="5" width="12.85546875" style="99" customWidth="1"/>
    <col min="6" max="6" width="13.7109375" style="99" customWidth="1"/>
    <col min="7" max="7" width="14" style="99" customWidth="1"/>
    <col min="8" max="16384" width="11.42578125" style="89"/>
  </cols>
  <sheetData>
    <row r="1" spans="2:7" ht="13.9" thickBot="1" x14ac:dyDescent="0.3"/>
    <row r="2" spans="2:7" ht="15" customHeight="1" x14ac:dyDescent="0.2">
      <c r="B2" s="390" t="s">
        <v>594</v>
      </c>
      <c r="C2" s="391"/>
      <c r="D2" s="391"/>
      <c r="E2" s="391"/>
      <c r="F2" s="391"/>
      <c r="G2" s="392"/>
    </row>
    <row r="3" spans="2:7" ht="15" customHeight="1" x14ac:dyDescent="0.2">
      <c r="B3" s="393"/>
      <c r="C3" s="394"/>
      <c r="D3" s="394"/>
      <c r="E3" s="394"/>
      <c r="F3" s="394"/>
      <c r="G3" s="395"/>
    </row>
    <row r="4" spans="2:7" ht="15" customHeight="1" thickBot="1" x14ac:dyDescent="0.25">
      <c r="B4" s="396"/>
      <c r="C4" s="397"/>
      <c r="D4" s="397"/>
      <c r="E4" s="397"/>
      <c r="F4" s="397"/>
      <c r="G4" s="398"/>
    </row>
    <row r="6" spans="2:7" ht="13.9" thickBot="1" x14ac:dyDescent="0.3"/>
    <row r="7" spans="2:7" x14ac:dyDescent="0.2">
      <c r="B7" s="382" t="s">
        <v>168</v>
      </c>
      <c r="C7" s="383"/>
      <c r="D7" s="383"/>
      <c r="E7" s="383"/>
      <c r="F7" s="383"/>
      <c r="G7" s="384"/>
    </row>
    <row r="8" spans="2:7" ht="13.15" x14ac:dyDescent="0.25">
      <c r="B8" s="387" t="s">
        <v>164</v>
      </c>
      <c r="C8" s="388"/>
      <c r="D8" s="388"/>
      <c r="E8" s="388"/>
      <c r="F8" s="388"/>
      <c r="G8" s="389"/>
    </row>
    <row r="9" spans="2:7" ht="13.15" x14ac:dyDescent="0.25">
      <c r="B9" s="259" t="s">
        <v>207</v>
      </c>
      <c r="C9" s="385"/>
      <c r="D9" s="385"/>
      <c r="E9" s="385" t="s">
        <v>618</v>
      </c>
      <c r="F9" s="385"/>
      <c r="G9" s="386"/>
    </row>
    <row r="10" spans="2:7" x14ac:dyDescent="0.2">
      <c r="B10" s="122" t="s">
        <v>163</v>
      </c>
      <c r="C10" s="79" t="s">
        <v>0</v>
      </c>
      <c r="D10" s="79" t="s">
        <v>167</v>
      </c>
      <c r="E10" s="79" t="s">
        <v>4</v>
      </c>
      <c r="F10" s="79" t="s">
        <v>5</v>
      </c>
      <c r="G10" s="100" t="s">
        <v>2</v>
      </c>
    </row>
    <row r="11" spans="2:7" x14ac:dyDescent="0.2">
      <c r="B11" s="349">
        <v>1</v>
      </c>
      <c r="C11" s="350" t="s">
        <v>66</v>
      </c>
      <c r="D11" s="57" t="s">
        <v>438</v>
      </c>
      <c r="E11" s="378" t="s">
        <v>118</v>
      </c>
      <c r="F11" s="378"/>
      <c r="G11" s="379"/>
    </row>
    <row r="12" spans="2:7" ht="18.75" customHeight="1" x14ac:dyDescent="0.2">
      <c r="B12" s="349"/>
      <c r="C12" s="350"/>
      <c r="D12" s="57" t="s">
        <v>439</v>
      </c>
      <c r="E12" s="378"/>
      <c r="F12" s="378"/>
      <c r="G12" s="379"/>
    </row>
    <row r="13" spans="2:7" ht="15" customHeight="1" x14ac:dyDescent="0.2">
      <c r="B13" s="349">
        <v>2</v>
      </c>
      <c r="C13" s="350" t="s">
        <v>440</v>
      </c>
      <c r="D13" s="57" t="s">
        <v>441</v>
      </c>
      <c r="E13" s="378"/>
      <c r="F13" s="378"/>
      <c r="G13" s="379"/>
    </row>
    <row r="14" spans="2:7" ht="15" customHeight="1" x14ac:dyDescent="0.2">
      <c r="B14" s="349"/>
      <c r="C14" s="350"/>
      <c r="D14" s="57" t="s">
        <v>442</v>
      </c>
      <c r="E14" s="378"/>
      <c r="F14" s="378"/>
      <c r="G14" s="379"/>
    </row>
    <row r="15" spans="2:7" ht="15" customHeight="1" x14ac:dyDescent="0.2">
      <c r="B15" s="349"/>
      <c r="C15" s="350"/>
      <c r="D15" s="57" t="s">
        <v>451</v>
      </c>
      <c r="E15" s="378"/>
      <c r="F15" s="378"/>
      <c r="G15" s="379"/>
    </row>
    <row r="16" spans="2:7" x14ac:dyDescent="0.2">
      <c r="B16" s="349"/>
      <c r="C16" s="350"/>
      <c r="D16" s="57" t="s">
        <v>443</v>
      </c>
      <c r="E16" s="378"/>
      <c r="F16" s="378"/>
      <c r="G16" s="379"/>
    </row>
    <row r="17" spans="2:7" x14ac:dyDescent="0.2">
      <c r="B17" s="54">
        <v>3</v>
      </c>
      <c r="C17" s="55" t="s">
        <v>70</v>
      </c>
      <c r="D17" s="57" t="s">
        <v>444</v>
      </c>
      <c r="E17" s="378"/>
      <c r="F17" s="378"/>
      <c r="G17" s="379"/>
    </row>
    <row r="18" spans="2:7" x14ac:dyDescent="0.2">
      <c r="B18" s="349">
        <v>4</v>
      </c>
      <c r="C18" s="350" t="s">
        <v>71</v>
      </c>
      <c r="D18" s="57" t="s">
        <v>445</v>
      </c>
      <c r="E18" s="378"/>
      <c r="F18" s="378"/>
      <c r="G18" s="379"/>
    </row>
    <row r="19" spans="2:7" ht="32.450000000000003" customHeight="1" x14ac:dyDescent="0.2">
      <c r="B19" s="349"/>
      <c r="C19" s="350"/>
      <c r="D19" s="57" t="s">
        <v>446</v>
      </c>
      <c r="E19" s="378"/>
      <c r="F19" s="378"/>
      <c r="G19" s="379"/>
    </row>
    <row r="20" spans="2:7" x14ac:dyDescent="0.2">
      <c r="B20" s="349"/>
      <c r="C20" s="350"/>
      <c r="D20" s="57" t="s">
        <v>447</v>
      </c>
      <c r="E20" s="378"/>
      <c r="F20" s="378"/>
      <c r="G20" s="379"/>
    </row>
    <row r="21" spans="2:7" x14ac:dyDescent="0.2">
      <c r="B21" s="349"/>
      <c r="C21" s="350"/>
      <c r="D21" s="57" t="s">
        <v>448</v>
      </c>
      <c r="E21" s="378"/>
      <c r="F21" s="378"/>
      <c r="G21" s="379"/>
    </row>
    <row r="22" spans="2:7" ht="52.5" customHeight="1" x14ac:dyDescent="0.2">
      <c r="B22" s="349"/>
      <c r="C22" s="350"/>
      <c r="D22" s="57" t="s">
        <v>449</v>
      </c>
      <c r="E22" s="378"/>
      <c r="F22" s="378"/>
      <c r="G22" s="379"/>
    </row>
    <row r="23" spans="2:7" ht="57.6" customHeight="1" thickBot="1" x14ac:dyDescent="0.25">
      <c r="B23" s="364"/>
      <c r="C23" s="365"/>
      <c r="D23" s="59" t="s">
        <v>450</v>
      </c>
      <c r="E23" s="380"/>
      <c r="F23" s="380"/>
      <c r="G23" s="381"/>
    </row>
  </sheetData>
  <mergeCells count="12">
    <mergeCell ref="B18:B23"/>
    <mergeCell ref="C18:C23"/>
    <mergeCell ref="E11:G23"/>
    <mergeCell ref="B13:B16"/>
    <mergeCell ref="C13:C16"/>
    <mergeCell ref="B11:B12"/>
    <mergeCell ref="C11:C12"/>
    <mergeCell ref="E9:G9"/>
    <mergeCell ref="B2:G4"/>
    <mergeCell ref="B7:G7"/>
    <mergeCell ref="B8:G8"/>
    <mergeCell ref="B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RESUMEN</vt:lpstr>
      <vt:lpstr>HABILITANTES TÉCNICOS</vt:lpstr>
      <vt:lpstr> EXP PROPONENTE VENTA</vt:lpstr>
      <vt:lpstr>EXP PROPONENTE INSTALACIÓN</vt:lpstr>
      <vt:lpstr>TRANSMISORES</vt:lpstr>
      <vt:lpstr>GPS</vt:lpstr>
      <vt:lpstr>FILTROS</vt:lpstr>
      <vt:lpstr>CONM COAXIAL Tx</vt:lpstr>
      <vt:lpstr>COMB</vt:lpstr>
      <vt:lpstr>CONMU ANTENAS</vt:lpstr>
      <vt:lpstr>CARGA FANT</vt:lpstr>
      <vt:lpstr>IRD</vt:lpstr>
      <vt:lpstr>LNB</vt:lpstr>
      <vt:lpstr>ANTENA PANEL</vt:lpstr>
      <vt:lpstr>ELEM. COMPLEMEN.</vt:lpstr>
      <vt:lpstr>PLANTA EMER</vt:lpstr>
      <vt:lpstr>UPS</vt:lpstr>
      <vt:lpstr>TRANSFE</vt:lpstr>
      <vt:lpstr>PONDERABLE (GESTIÓN)</vt:lpstr>
      <vt:lpstr>FACTORES PONDERABLES</vt:lpstr>
      <vt:lpstr>' EXP PROPONENTE VENTA'!Área_de_impresión</vt:lpstr>
      <vt:lpstr>'EXP PROPONENTE INSTALACIÓN'!Área_de_impresión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 Ariza</dc:creator>
  <cp:lastModifiedBy>Claudia Milena Collazos Saenz</cp:lastModifiedBy>
  <dcterms:created xsi:type="dcterms:W3CDTF">2011-06-23T19:04:50Z</dcterms:created>
  <dcterms:modified xsi:type="dcterms:W3CDTF">2014-05-22T19:28:25Z</dcterms:modified>
</cp:coreProperties>
</file>