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jcamargo\Desktop\"/>
    </mc:Choice>
  </mc:AlternateContent>
  <bookViews>
    <workbookView xWindow="0" yWindow="0" windowWidth="20490" windowHeight="7755" tabRatio="860"/>
  </bookViews>
  <sheets>
    <sheet name="CONSOLIDADO " sheetId="8" r:id="rId1"/>
    <sheet name="TOTAL TECNICO" sheetId="1" r:id="rId2"/>
    <sheet name="A2 - ANEXO TÉCNICO" sheetId="4" r:id="rId3"/>
    <sheet name="A3 - OFERTA ECONÓMICA" sheetId="5" r:id="rId4"/>
    <sheet name="A4 - EXPERIENCIA" sheetId="3" r:id="rId5"/>
    <sheet name="VENTAJAS TÉCNICAS" sheetId="10" r:id="rId6"/>
    <sheet name="A5 - GARANTIA ADICIONAL" sheetId="7" r:id="rId7"/>
    <sheet name="A6 - INDUSTRIA NACIONAL" sheetId="6" r:id="rId8"/>
  </sheets>
  <definedNames>
    <definedName name="_Toc103158222" localSheetId="2">'A2 - ANEXO TÉCNICO'!$D$15</definedName>
  </definedNames>
  <calcPr calcId="152511"/>
</workbook>
</file>

<file path=xl/calcChain.xml><?xml version="1.0" encoding="utf-8"?>
<calcChain xmlns="http://schemas.openxmlformats.org/spreadsheetml/2006/main">
  <c r="G37" i="3" l="1"/>
  <c r="H34" i="3" s="1"/>
  <c r="H54" i="3"/>
  <c r="H44" i="3"/>
  <c r="H24" i="3"/>
  <c r="H4" i="3" l="1"/>
  <c r="G57" i="3" l="1"/>
  <c r="F57" i="3"/>
  <c r="H14" i="3" l="1"/>
</calcChain>
</file>

<file path=xl/sharedStrings.xml><?xml version="1.0" encoding="utf-8"?>
<sst xmlns="http://schemas.openxmlformats.org/spreadsheetml/2006/main" count="1589" uniqueCount="424">
  <si>
    <t>Objeto del contrato</t>
  </si>
  <si>
    <t>CUMPLE</t>
  </si>
  <si>
    <t>CONTRATO 1</t>
  </si>
  <si>
    <t>CONTRATO 2</t>
  </si>
  <si>
    <t>CONTRATO 3</t>
  </si>
  <si>
    <t>Nombre o razón social de la entidad que certifica.</t>
  </si>
  <si>
    <t>Nombre o razón social del proponente</t>
  </si>
  <si>
    <t>Valor del contrato</t>
  </si>
  <si>
    <t>NO CUMPLE</t>
  </si>
  <si>
    <t>Nombre y Firma quien expide la certificación</t>
  </si>
  <si>
    <t>Fecha de inicio y terminación</t>
  </si>
  <si>
    <t>CUMPLE / NO CUMPLE</t>
  </si>
  <si>
    <t>NOMBRE DEL BIEN O SERVICIO A   CONTRATAR</t>
  </si>
  <si>
    <t>DESCRIPCIÓN DEL ELEMENTO</t>
  </si>
  <si>
    <t>FOLIO</t>
  </si>
  <si>
    <t>VALOR TOTAL</t>
  </si>
  <si>
    <t>EMPRESA</t>
  </si>
  <si>
    <t>VALOR</t>
  </si>
  <si>
    <t>PUNTAJE</t>
  </si>
  <si>
    <t>APOYO A LA INDUSTRIA NACIONAL</t>
  </si>
  <si>
    <t>BIENES Y SERVICIOS (HASTA 100 PUNTOS)</t>
  </si>
  <si>
    <t>BIENES (hasta 50 Puntos)</t>
  </si>
  <si>
    <t>SERVICIOS (hasta 50 Puntos)</t>
  </si>
  <si>
    <t xml:space="preserve">OFERTA DE TARIFAS </t>
  </si>
  <si>
    <t>GARANTÍA OFRECIDA</t>
  </si>
  <si>
    <t>UN AÑO ADICIONAL</t>
  </si>
  <si>
    <t>DOS AÑOS ADICIONALES</t>
  </si>
  <si>
    <t>TRES AÑOS ADICIONALES</t>
  </si>
  <si>
    <t>CONTRATO 4</t>
  </si>
  <si>
    <t>CONTRATO 5</t>
  </si>
  <si>
    <t>HABILITADO?</t>
  </si>
  <si>
    <t>Salidas de audio balanceadas</t>
  </si>
  <si>
    <t xml:space="preserve">Transmisor </t>
  </si>
  <si>
    <t xml:space="preserve">Carga fantasma </t>
  </si>
  <si>
    <t xml:space="preserve">Caja de sintonía </t>
  </si>
  <si>
    <t>Procesador de audio para AM</t>
  </si>
  <si>
    <t>Monitor de modulación AM</t>
  </si>
  <si>
    <t>Monitor de Frecuencia</t>
  </si>
  <si>
    <t>Sistema de monitoreo de audio</t>
  </si>
  <si>
    <t xml:space="preserve">Sistema TVRO </t>
  </si>
  <si>
    <t>Conmutador automático</t>
  </si>
  <si>
    <t xml:space="preserve">Línea de transmisión coaxial </t>
  </si>
  <si>
    <t xml:space="preserve">Línea rígida coaxial </t>
  </si>
  <si>
    <t>Tanque de almacenamiento de ACPM</t>
  </si>
  <si>
    <t xml:space="preserve">Regulador de voltaje </t>
  </si>
  <si>
    <t xml:space="preserve">Planta eléctrica </t>
  </si>
  <si>
    <t>Radiales</t>
  </si>
  <si>
    <t>Mantenimiento general y pintura a antena.</t>
  </si>
  <si>
    <t>Rack de equipos complementarios</t>
  </si>
  <si>
    <t>Antena monopolo templeteada</t>
  </si>
  <si>
    <t>Receptor satelital</t>
  </si>
  <si>
    <t>Línea de transmisión coaxial</t>
  </si>
  <si>
    <t>ELEMENTO - SABANAGRANDE</t>
  </si>
  <si>
    <t>ELEMENTO - JAMUNDI</t>
  </si>
  <si>
    <t>ITEM</t>
  </si>
  <si>
    <t>VENTAJAS TECNOLÓGICAS PONDERABLE AM</t>
  </si>
  <si>
    <t>PUNTOS</t>
  </si>
  <si>
    <t>CONSUMO DE ENERGÍA Se valorará el consumo de energía del transmisor, para determinar su eficiencia, estableciendo una relación donde se vincula el consumo de energía en VA versus potencia nominal de salida solicitada, según la siguiente tabla:</t>
  </si>
  <si>
    <t>HASTA 100 puntos</t>
  </si>
  <si>
    <t>% EFICIENCIA (*)                                                     PUNTAJE MÁXIMO</t>
  </si>
  <si>
    <t>≥ 80% y &lt; 87%</t>
  </si>
  <si>
    <t>≥ 87% y &lt; 90%</t>
  </si>
  <si>
    <t>≥ que el 90%</t>
  </si>
  <si>
    <t>De acuerdo a la siguiente fórmula</t>
  </si>
  <si>
    <t>E = (Pns ) x 100/Pc</t>
  </si>
  <si>
    <t>E = % Eficiencia</t>
  </si>
  <si>
    <t>Pns = Potencia Nominal de Salida del Transmisor</t>
  </si>
  <si>
    <t>Pc = Potencia de Consumo del transmisor, con la condición anteriormente mencionada(VA)</t>
  </si>
  <si>
    <t>Módulos adicionales cuya suma de potencia sea igual o superior a 10 Kw, para el transmisor de 50 Kw, sin costo para la Entidad.</t>
  </si>
  <si>
    <t>50 puntos</t>
  </si>
  <si>
    <t>Sistema de monitoreo que permita visualizar la frecuencia de transmisión, el nivel de la portadora de audio y el nivel de las emisiones espúreas del transmisor ofertado, sin costo para la Entidad. En el caso en que el transmisor no cuente con esta característica podrán suministrarse equipos externos.</t>
  </si>
  <si>
    <t>TOTAL</t>
  </si>
  <si>
    <t>200 puntos</t>
  </si>
  <si>
    <t>En caso de que el proponente ofrezca todos los bienes de origen nacional y/o de origen extranjero que tengan tratamiento de nacionales.</t>
  </si>
  <si>
    <t>En caso de que el proponente ofrezca algunos bienes de origen nacional (nacional o extranjero con trato nacional) y extranjero sin trato nacional.</t>
  </si>
  <si>
    <t>En caso de que el proponente ofrezca bienes de origen extranjero sin trato nacional.</t>
  </si>
  <si>
    <t>En caso de que el proponente ofrezca que todas las personas que prestaran los servicios en la ejecución del contrato son de origen nacional y/o de origen extranjero que tengan tratamiento de nacionales.</t>
  </si>
  <si>
    <t>En caso de que el proponente ofrezca que algunas de las personas que prestarán los servicios en la ejecución del contrato son de origen nacional o extranjeros con trato nacional y otras son extranjeros sin trato nacional.</t>
  </si>
  <si>
    <t>En caso de que el proponente ofrezca que todas las personas que prestarán los servicios en la ejecución del contrato son de origen extranjero sin trato nacional.</t>
  </si>
  <si>
    <t>R.F.</t>
  </si>
  <si>
    <t>POTENCIA NOMINAL</t>
  </si>
  <si>
    <t>50 Kw.</t>
  </si>
  <si>
    <t>CAPACIDAD DE MODULACIÓN</t>
  </si>
  <si>
    <t>Por lo menos 140% pico a Potencia Nominal</t>
  </si>
  <si>
    <t>IMPEDANCIA DE SALIDA</t>
  </si>
  <si>
    <t>50 Ohmios no balanceado</t>
  </si>
  <si>
    <t>CONECTOR DE SALIDA</t>
  </si>
  <si>
    <t>Tipo E.I.A. 3-1/8”</t>
  </si>
  <si>
    <t>ARMÓNICOS Y ESPÚREOS</t>
  </si>
  <si>
    <t>Menor que –80dB</t>
  </si>
  <si>
    <t>FRECUENCIA DE OPERACIÓN</t>
  </si>
  <si>
    <t>580 Khz.</t>
  </si>
  <si>
    <t>AUDIO</t>
  </si>
  <si>
    <t>ENTRADA DE AUDIO</t>
  </si>
  <si>
    <t>600 Ohmios balanceada, +10dBm nominal ajustable.</t>
  </si>
  <si>
    <t>RESPUESTA DE AUDIO</t>
  </si>
  <si>
    <t>Mejor que +/- 1dB entre 30Hz y 10.000Hz</t>
  </si>
  <si>
    <t>DISTORSIÓN DE AUDIO</t>
  </si>
  <si>
    <t>1% o mejor al 90% de modulación entre 30Hz y 10.000Hz</t>
  </si>
  <si>
    <t>RUIDO</t>
  </si>
  <si>
    <t xml:space="preserve">65dB debajo del nivel de 100% de modulación. </t>
  </si>
  <si>
    <r>
      <t xml:space="preserve">                </t>
    </r>
    <r>
      <rPr>
        <sz val="10"/>
        <color theme="1"/>
        <rFont val="Tahoma"/>
        <family val="2"/>
      </rPr>
      <t>CONTROL</t>
    </r>
  </si>
  <si>
    <t>V.S.W.R.</t>
  </si>
  <si>
    <t>Reducción de potencia para VSWR  ≥ 1.5:1</t>
  </si>
  <si>
    <t>SISTEMA DE GESTION</t>
  </si>
  <si>
    <t>OPERACIÓN</t>
  </si>
  <si>
    <t>Capacidad de operación local y remota.</t>
  </si>
  <si>
    <t>GENERAL</t>
  </si>
  <si>
    <t>Protecciones de temperatura, corriente DC y RF, voltaje DC</t>
  </si>
  <si>
    <t>CONFIGURACIÓN</t>
  </si>
  <si>
    <t>Modular, con módulos removibles durante operación al aire.</t>
  </si>
  <si>
    <t>ESTABILIDAD DE FRECUENCIA</t>
  </si>
  <si>
    <t>MEJOR QUE +/- 5Hz entre 0°C y 50°C</t>
  </si>
  <si>
    <t>CORRIMIENTO DE PORTADORA</t>
  </si>
  <si>
    <t>1% o menor al 95% de modulación</t>
  </si>
  <si>
    <t>TENSIÓN DE ALIMENTACIÓN</t>
  </si>
  <si>
    <t>380V 60Hz Tres fases, cinco hilos.</t>
  </si>
  <si>
    <t>ALTITUD</t>
  </si>
  <si>
    <t>0 a 3.000 m.s.n.m.</t>
  </si>
  <si>
    <t>HUMEDAD RELATIVA</t>
  </si>
  <si>
    <t>0 – 95%</t>
  </si>
  <si>
    <t>DIMENSIONES</t>
  </si>
  <si>
    <t>ESPECIFICAR</t>
  </si>
  <si>
    <t xml:space="preserve">EFICIENCIA </t>
  </si>
  <si>
    <t>IGUAL O MEJOR QUE 80%</t>
  </si>
  <si>
    <t>CAJA DE SINTONÍA</t>
  </si>
  <si>
    <t xml:space="preserve">LÍNEA DE TRANSMISIÓN COAXIAL </t>
  </si>
  <si>
    <t>LINEA RÍGIDA</t>
  </si>
  <si>
    <t>MONITOR DE MODULACIÓN AM</t>
  </si>
  <si>
    <t xml:space="preserve">Debe  permitir medir desplazamiento de portadora y ruido de fondo además de las normales de modulación de picos positivos y negativos con leds indicadores de los mismos. </t>
  </si>
  <si>
    <t>Potencia mínima: 50 Watt @ 8 Ohms.</t>
  </si>
  <si>
    <t xml:space="preserve">Conectores de entrada: tipo XLR    </t>
  </si>
  <si>
    <t xml:space="preserve">Distorsión de Armónicos: &lt;0.1   </t>
  </si>
  <si>
    <t xml:space="preserve">AMPLIFICADOR DE AUDIO </t>
  </si>
  <si>
    <t>Dos vías: woofer de 6” mínimo y tweeter de 1” mínimo.</t>
  </si>
  <si>
    <t xml:space="preserve">Respuesta en frecuencia: 40 Hz – 20 Khz. </t>
  </si>
  <si>
    <t xml:space="preserve">Capacidad: 100 W permanente. </t>
  </si>
  <si>
    <t xml:space="preserve">PARLANTE DE MONITOREO </t>
  </si>
  <si>
    <t>SISTEMA DE MONITOREO DE AUDIO</t>
  </si>
  <si>
    <t>AGC multibanda</t>
  </si>
  <si>
    <t>Limitador por bandas</t>
  </si>
  <si>
    <t>Instrumentos de Gain Reduction</t>
  </si>
  <si>
    <t xml:space="preserve">PROCESADOR DE AUDIO </t>
  </si>
  <si>
    <t>CONTADOR DIGITAL</t>
  </si>
  <si>
    <t xml:space="preserve">Para el monitoreo de la frecuencia del transmisor.   </t>
  </si>
  <si>
    <t>CARGA FANTASMA</t>
  </si>
  <si>
    <t xml:space="preserve">Refrigerada por aire, la cual debe incluir los accesorios de instalación adecuados para su correcta operación, es decir debe incluir entre otros la protección de flujo de aire. </t>
  </si>
  <si>
    <t xml:space="preserve">Debe estar dimensionada para soportar la potencia de la portadora más la potencia de las bandas laterales inferior y superior. </t>
  </si>
  <si>
    <t xml:space="preserve">Impedancia 50 Ohms </t>
  </si>
  <si>
    <t>Interruptor de flujo de aire</t>
  </si>
  <si>
    <t>VSWR: Menor o igual a 1.15</t>
  </si>
  <si>
    <t>Accesorios de interconexión con el transmisor y conmutador coaxial.</t>
  </si>
  <si>
    <t>CONMUTADOR AUTOMATICO</t>
  </si>
  <si>
    <t>REGULADOR DE VOLTAJE</t>
  </si>
  <si>
    <t>Parámetros de entrada</t>
  </si>
  <si>
    <t>Input Voltage</t>
  </si>
  <si>
    <t xml:space="preserve">380 VAC Three Phase </t>
  </si>
  <si>
    <t>Input Voltage Range</t>
  </si>
  <si>
    <t>275 - 430 VAC L-L</t>
  </si>
  <si>
    <t>Input Frequency</t>
  </si>
  <si>
    <t>60 Hz, ± %5</t>
  </si>
  <si>
    <t>Parámetros de Salida</t>
  </si>
  <si>
    <t>Output Voltage</t>
  </si>
  <si>
    <t>Output Voltage Tolerance</t>
  </si>
  <si>
    <t xml:space="preserve">± %3 </t>
  </si>
  <si>
    <t>Output Frequency</t>
  </si>
  <si>
    <t>Regulation Speed</t>
  </si>
  <si>
    <t>~ 80 V / sec</t>
  </si>
  <si>
    <t>Especificaciones Generales</t>
  </si>
  <si>
    <t>Capacidad</t>
  </si>
  <si>
    <t>&gt;=175 KVA</t>
  </si>
  <si>
    <t>Efficiency</t>
  </si>
  <si>
    <t>&gt; %97</t>
  </si>
  <si>
    <t>Cooling</t>
  </si>
  <si>
    <t>Cooling Forced</t>
  </si>
  <si>
    <t>Operating Temperature</t>
  </si>
  <si>
    <t>- 10 ºC ... + 50 ºC</t>
  </si>
  <si>
    <t>Operating Height</t>
  </si>
  <si>
    <t>0 - 2000 meter</t>
  </si>
  <si>
    <t xml:space="preserve">175KVA </t>
  </si>
  <si>
    <t xml:space="preserve">380/220 +/-25% </t>
  </si>
  <si>
    <t xml:space="preserve">60Hz +/-5% </t>
  </si>
  <si>
    <t>3 FASES 5 HILOS</t>
  </si>
  <si>
    <t>Turbocompresor e refrigeración interna</t>
  </si>
  <si>
    <t xml:space="preserve">1500 rpm o superior </t>
  </si>
  <si>
    <t xml:space="preserve">AVR regulador automático de voltaje* </t>
  </si>
  <si>
    <t xml:space="preserve">Automática </t>
  </si>
  <si>
    <t xml:space="preserve">Capacidad </t>
  </si>
  <si>
    <t xml:space="preserve">Rango de Voltaje </t>
  </si>
  <si>
    <t>Frecuencia</t>
  </si>
  <si>
    <t xml:space="preserve">Fases </t>
  </si>
  <si>
    <t>Aspiración y refrigeración</t>
  </si>
  <si>
    <t xml:space="preserve">Velocidad del motor </t>
  </si>
  <si>
    <t xml:space="preserve">Regulador </t>
  </si>
  <si>
    <t>Arranque</t>
  </si>
  <si>
    <t xml:space="preserve">Transferencia </t>
  </si>
  <si>
    <t>PLANTA ELÉCTRICA</t>
  </si>
  <si>
    <t xml:space="preserve">Tanque Base para autonomía mínima de 8 Horas </t>
  </si>
  <si>
    <t xml:space="preserve">De acuerdo con las normas NEMA MG1 </t>
  </si>
  <si>
    <t xml:space="preserve">De acuerdo con normas NEMA, ANSI y/o IEEE </t>
  </si>
  <si>
    <t xml:space="preserve">Debe permitir la gestión en modo local y remoto </t>
  </si>
  <si>
    <t xml:space="preserve">El control remoto y la supervisión del estado del equipo debe realizarse a través de un puerto RJ-45 ó un puerto estándar </t>
  </si>
  <si>
    <t xml:space="preserve">Protocolo de comunicaciones basado en el estándar SNMP V2 </t>
  </si>
  <si>
    <t xml:space="preserve">Depósito y filtro de combustible </t>
  </si>
  <si>
    <t xml:space="preserve">Aislamiento </t>
  </si>
  <si>
    <t xml:space="preserve">Niveles de temperatura </t>
  </si>
  <si>
    <t xml:space="preserve">Gestión </t>
  </si>
  <si>
    <t>Debe cumplir con las normas NTC 2050 Y RETIE</t>
  </si>
  <si>
    <t xml:space="preserve">Cabina de insonorización </t>
  </si>
  <si>
    <t xml:space="preserve">Alternador de Carga de Baterías </t>
  </si>
  <si>
    <t>Incluye transferencia automática</t>
  </si>
  <si>
    <t xml:space="preserve">Eléctrico </t>
  </si>
  <si>
    <t>SISTEMA DE RECEPCIÓN SATELITAL</t>
  </si>
  <si>
    <t>Frecuencia de Entrada: Banda C</t>
  </si>
  <si>
    <t>Ganancia: igual o superior a 40,2 dBi</t>
  </si>
  <si>
    <t>Pétalos solidos</t>
  </si>
  <si>
    <t>Con todos sus accesorios, incluido feed banda C de polarización circular</t>
  </si>
  <si>
    <t>Montaje polar o Az / El.</t>
  </si>
  <si>
    <t>ANTENA PARABÓLICA</t>
  </si>
  <si>
    <t xml:space="preserve">Frecuencia de Entrada: 950 MHz a 1750 MHz </t>
  </si>
  <si>
    <t xml:space="preserve">Modulación: DVB-S: QPSK y DVB-S2: QPSK, 8PSK </t>
  </si>
  <si>
    <t xml:space="preserve">Acceso condicionado IRDETO. </t>
  </si>
  <si>
    <t xml:space="preserve">≥ 2 Salidas ASI. </t>
  </si>
  <si>
    <t xml:space="preserve">Common Interface Slot for PCMCIA, CAM </t>
  </si>
  <si>
    <t>Compresión en MPEG-4</t>
  </si>
  <si>
    <t>IRD</t>
  </si>
  <si>
    <t>LNB</t>
  </si>
  <si>
    <t>Frecuencia de Entrada: Banda C*</t>
  </si>
  <si>
    <t>Frecuencia de Salida: 950 MHz a 1750 MHz</t>
  </si>
  <si>
    <t xml:space="preserve">Ganancia ≥ 60 dB* </t>
  </si>
  <si>
    <t xml:space="preserve">Conector de Salida tipo F: 75 Ω* </t>
  </si>
  <si>
    <t xml:space="preserve">Tecnología Phase Locked Loop* </t>
  </si>
  <si>
    <t xml:space="preserve">Temperatura de Ruido: ≤ 20 K* </t>
  </si>
  <si>
    <t xml:space="preserve">Estabilidad ≤ ±3 kHz* </t>
  </si>
  <si>
    <t>Un conmutador automático de al menos tres (3) polos para Transmisor y Carga fantasma/Antena</t>
  </si>
  <si>
    <t>CAJA DE SINTONIA</t>
  </si>
  <si>
    <t>ANTENA MONOPOLO</t>
  </si>
  <si>
    <t>RECEPTOR SATELITAL</t>
  </si>
  <si>
    <t>LINEA DE TRANSMISIÓN COAXIAL</t>
  </si>
  <si>
    <t>RADIALES</t>
  </si>
  <si>
    <t>TRANSMISOR AM</t>
  </si>
  <si>
    <t xml:space="preserve">El transmisor debe permitir ser monitoreado y gestionado mediante SNMP V2. </t>
  </si>
  <si>
    <t>El control remoto y la supervisión del estado del equipo debe realizarse a través de un puerto RJ-45 ó un puerto estándar.</t>
  </si>
  <si>
    <t xml:space="preserve">Caja de sintonía para acoplar la impedancia de la línea de transmisión de 50 ohmios ajustada a λ/4 a la frecuencia correspondiente. </t>
  </si>
  <si>
    <t xml:space="preserve">Esta caja debe estar diseñada para trabajar con la potencia nominal del transmisor descrito en el punto anterior, </t>
  </si>
  <si>
    <t>Relación de Ondas Estacionarias mejor o igual que la relación 1: 1.3 en la entrada para fc +/- 10kHz, siendo fc la frecuencia portadora de la estación.</t>
  </si>
  <si>
    <t>Impedancia de 50 Ohms</t>
  </si>
  <si>
    <t>Instalada desde el transmisor hasta la línea de transmisión coaxial, incluyendo los conectores adecuados, adaptadores y accesorios necesarios para su correcta operación e instalación.</t>
  </si>
  <si>
    <t>De mínimo 3 1/8"</t>
  </si>
  <si>
    <t>18 metros</t>
  </si>
  <si>
    <t>150 metros de línea de transmisión coaxial de 3” con dieléctrico de aire con conectores de 3 1/8”,</t>
  </si>
  <si>
    <t xml:space="preserve">Impedancia de 50 Ohm </t>
  </si>
  <si>
    <t>Longitud desde el transmisor hasta el sistema radiante, con accesorios para su correcta instalación y operación de acuerdo a la longitud.</t>
  </si>
  <si>
    <t xml:space="preserve">Esta caja debe estar diseñada para trabajar con la potencia nominal del transmisor descrito en el punto anterior, con una </t>
  </si>
  <si>
    <t xml:space="preserve">Relación de Ondas Estacionarias mejor o igual que la relación 1: 1.3 en la entrada para fc +/- 10kHz, siendo fc la frecuencia portadora de la estación. </t>
  </si>
  <si>
    <t>Debe operar correctamente a la frecuencia del transmisor actualmente instalado ósea a 680KHZ</t>
  </si>
  <si>
    <t>Torre riendada de 110 metros, con sección triangular de un metro</t>
  </si>
  <si>
    <t>Luces de obstrucción de acuerdo con las normas de la Aeronautica Civil, con sistema de descarga de rayos, las riendas deben estar aisladas del plano de tierra, para lo cual debe contar con aisladores en cerámica para asegurar que la longitud eléctrica de este radiador vertical, sea de 90°</t>
  </si>
  <si>
    <t xml:space="preserve">125 metros de línea de transmisión coaxial de 3” con dieléctrico de aire con conectores de 3 1/8”, con </t>
  </si>
  <si>
    <t>Impedancia de 50 Ohm y longitud desde el transmisor hasta el sistema radiante, con accesorios para su correcta instalación y operación de acuerdo a la longitud.</t>
  </si>
  <si>
    <t>120 radiales de 110 metros de longitud cada uno, instalados cada uno a 3°.</t>
  </si>
  <si>
    <t>INGTEL LTDA</t>
  </si>
  <si>
    <t>AICOX SOLUCIONES S.A.</t>
  </si>
  <si>
    <t>INSTELEC LTDA</t>
  </si>
  <si>
    <t>LA RED ELECTRONICA S.A.</t>
  </si>
  <si>
    <t>NUEVA IMAGEN Y AUDIO S.A.S.</t>
  </si>
  <si>
    <t>TELEACCESS LTDA</t>
  </si>
  <si>
    <t>x</t>
  </si>
  <si>
    <t>N/A</t>
  </si>
  <si>
    <t>No presenta</t>
  </si>
  <si>
    <t>X</t>
  </si>
  <si>
    <t>WEB</t>
  </si>
  <si>
    <t>INGTEL</t>
  </si>
  <si>
    <t>AICOX</t>
  </si>
  <si>
    <t>INDRA SISTEMAS SA</t>
  </si>
  <si>
    <t>AICOX SOLUCIONES SA</t>
  </si>
  <si>
    <t>Suministro, instalación y puesta en funcionamiento de antenas Fly Away (equipamiento de telecomunicaciones)</t>
  </si>
  <si>
    <t>17/07/2013 a 29/11/2013</t>
  </si>
  <si>
    <t>Radio Nacional de España</t>
  </si>
  <si>
    <t>Suministro, instalación y puesta en funcionamiento de un transmisor de Onda Media en su centro Emisor de Meson Do Vento, A Coruña</t>
  </si>
  <si>
    <t>08/01/2010 a 26/11/2010</t>
  </si>
  <si>
    <t>21/07/2011 a 13/03/2012</t>
  </si>
  <si>
    <t>Suministro, instalación y puesta en funcionamiento de un transmisor de Onda Media en su centro Emisor de Aldecano, Cáceres</t>
  </si>
  <si>
    <t>Hispasat</t>
  </si>
  <si>
    <t>Suministro, instalación y puesta en funcionamiento de un HUB de satélite (equipamiento de telecomunicaciones)</t>
  </si>
  <si>
    <t>29/04/2011 a 31/08/2011</t>
  </si>
  <si>
    <t>NO</t>
  </si>
  <si>
    <t>Ignacion Sanchis Sanz</t>
  </si>
  <si>
    <t>Luis Alberto San José Gonzalez</t>
  </si>
  <si>
    <t>Jose Luis García Hernán-Pérez</t>
  </si>
  <si>
    <t>NO ENCONTRE</t>
  </si>
  <si>
    <t>78-82</t>
  </si>
  <si>
    <t>no encontre</t>
  </si>
  <si>
    <t>no encontrado</t>
  </si>
  <si>
    <t>no encuentro</t>
  </si>
  <si>
    <t>INSTELEC</t>
  </si>
  <si>
    <t>LA RED ELECTRONICA</t>
  </si>
  <si>
    <t>NUEVA IMAGEN Y AUDIO</t>
  </si>
  <si>
    <t>NIA S.A.S.</t>
  </si>
  <si>
    <t>LA RED</t>
  </si>
  <si>
    <t xml:space="preserve">INSTELEC </t>
  </si>
  <si>
    <t>TELEACCESS</t>
  </si>
  <si>
    <t>Comando General Fuerzas Militares de Colombia</t>
  </si>
  <si>
    <t>Dirección de abastecimiento Armana Nacional</t>
  </si>
  <si>
    <t>Fuerzas militares de Colombia - Ejercito Nacional</t>
  </si>
  <si>
    <t>Teleaccess Ltda</t>
  </si>
  <si>
    <t>UT La red Electronica</t>
  </si>
  <si>
    <t>Suministro, instalación, configuración, construccion, puesta en funcionamiento y soporte tecnico de los equipos de radiodifusión sonora de las fuerzas militars a nivel nacional, dentro del proyecto de inversión fortalecimiento de la acción integral a través de la modernización de infraestructura, medios de radiodifusi´n y audiovisuales de las fuerzas militares a nivel nacional</t>
  </si>
  <si>
    <t>Suministrar, instalar, configurar, poner en funcionamiento y sopote tecnico de los equipos de radiodifusión sonora de las fuerzas militares a nivel nacional, dentro del proyecto de inversión fortalecimiento de la acción integral a través de la modernización de infraestructura, medios de radiodifusi´n y audiovisuales de las fuerzas militares a nivel nacional</t>
  </si>
  <si>
    <t>Adquisición, instalación y puesta en funcionamiento a todo costo de equipos de radiodifusión sonora y accesorios para las emisoras de la cadena radial de la Armada Nacional</t>
  </si>
  <si>
    <t>Reiber Faner Guzman Cabrera</t>
  </si>
  <si>
    <t>Julian David Plata Marinez</t>
  </si>
  <si>
    <t>Rafael Hernando Jimenez</t>
  </si>
  <si>
    <t>22 oct de 2010 - 8 feb de 2011</t>
  </si>
  <si>
    <t>5 sept 2011 - 4 ene 2012</t>
  </si>
  <si>
    <t>21 jun 2012 - 15 nov 2012</t>
  </si>
  <si>
    <t>19 ago 2011 - 19 nov 2011</t>
  </si>
  <si>
    <t>Adquisición de repuestos con destino al mantenimiento mayor de equipos de radiodifusión para la imagen institucional y adquisición de estaciones satelitales terrenas con retransmisor en frecuencia modulada (portatiles) con destino a las emisoras del ejercito.</t>
  </si>
  <si>
    <t>UT Teleaccess Ltda</t>
  </si>
  <si>
    <t>Manuel Higuera Guio</t>
  </si>
  <si>
    <t>14 dic 2012 - 30 noviembre 2013</t>
  </si>
  <si>
    <t>Servicio de mantenimiento preventivo, correctivo y/o restaurativo integral a todo costo, incluyendo repuestos instalados y puesta a punto de todos los componente estructurales, electronicos, de comunicaciones y equipos que componen los sistemas de vigilancia costera C3I y en general de equipos asociados para su funcionamiento en todas las estaciones de guardacostas de la Armada Nacional, de acuerdo con los precios, cantidades y especificaciones relacionados en el anexo A.</t>
  </si>
  <si>
    <t>233 y 239</t>
  </si>
  <si>
    <t>FFMM Batallón de apoyo y servicios para las comunicaciones</t>
  </si>
  <si>
    <t>Meta Petroleum</t>
  </si>
  <si>
    <t>FFMM Batallón de apoyo y servicios para el combate No. 13 "Cacique Tisquesusa"</t>
  </si>
  <si>
    <t>La Red Electronica</t>
  </si>
  <si>
    <t>Compra de equipos (adquisición de antenas y elementos de estaciones satelitales terrenas emisoras del ejercito nacional)</t>
  </si>
  <si>
    <t>Suministro e instalacion de un transmisor 10KW FM con sus elementos para la repotenciacion y ampliacion de la cobertura de la Estación Radial Militar Morelia</t>
  </si>
  <si>
    <t>Adquisición de repuestos y equipos de comunicación (radiodifusión) con destino a la direcci{on de acci{on integral del ejercito</t>
  </si>
  <si>
    <t>Adquisición equipos de comunicaciones para las emisoras del Ejercito Nacional</t>
  </si>
  <si>
    <t>19/03/2010 a 19 jun 2010</t>
  </si>
  <si>
    <t>24 mar 2010 a 24 may 2010</t>
  </si>
  <si>
    <t>23 abr 2012 a 23 jun 2012</t>
  </si>
  <si>
    <t>23 oct 2012 a 7 nov 2012</t>
  </si>
  <si>
    <t>John Fredy Lopez Gutierrez</t>
  </si>
  <si>
    <t>Telecafé</t>
  </si>
  <si>
    <t>Canal TRO</t>
  </si>
  <si>
    <t>Nacion TV</t>
  </si>
  <si>
    <t>Telecaribe</t>
  </si>
  <si>
    <t>RTVC</t>
  </si>
  <si>
    <t>INGTEL Ltda.</t>
  </si>
  <si>
    <t>Suministro e instalación de equipos para el up link de Telecafé</t>
  </si>
  <si>
    <t>Adquisición de tres transmisores portatiles 3G,4G IBIS DMNG V2, con salida SDI, tres adapatadores Cámara minimagic ARM, tres morrales de transporte DMNG PRO/IBIS DMNG V2 y tres transformadores 1X V MOUNT.</t>
  </si>
  <si>
    <t>Adquisición, instalación y puesta en funcionamiento de los equipos de estudios como de un telepuerto para la implementación del canal Nacion TV en la ciudad de Neiva</t>
  </si>
  <si>
    <t>Contratar la adquisicón, instalación y puesta en funcionamiento de los equipos de la etapa de potencia del Telepuerto de Telecaribe, necesarios para la configuración 1+1, compuesta basicamente por dos cadenas de amplificador, up converter, SSPA, un sistema de antena transmisora - receptora, un switch o conmutador y sistema de monitoreo</t>
  </si>
  <si>
    <t>Venta instalación y puesta en funcionamiento de los equipos de radio que conforman la red de Radio Nacional-</t>
  </si>
  <si>
    <t>Jorge Eduardo Urrea Giraldo</t>
  </si>
  <si>
    <t>William Castellanos Motta</t>
  </si>
  <si>
    <t>José Jhonaduer Hernandez Gómez</t>
  </si>
  <si>
    <t>Luis Clemente Martin Castro</t>
  </si>
  <si>
    <t>Inicio: 02 de Octubre de 2009
Terminación: 27 de Noviembre de 2009</t>
  </si>
  <si>
    <t>Inicio: Abril 12 de 2012
Terminación: Junio 29 del 2012.</t>
  </si>
  <si>
    <t>Inicio: 27 de Febrero de 2012
Terminación: 25 de Abril de 2013</t>
  </si>
  <si>
    <t>Inicio: 04 de Abril de 2012
Terminación: 04 de Octubre de 2012</t>
  </si>
  <si>
    <t>Colmundo Radio S.A. la cadena de la paz</t>
  </si>
  <si>
    <t>Ejercito Nacional</t>
  </si>
  <si>
    <t>Policia Nacional</t>
  </si>
  <si>
    <t>Nueva Imagen y audio Ltda.</t>
  </si>
  <si>
    <t>Nueva Imagen y Audio Ltda.</t>
  </si>
  <si>
    <t>Suministro e instalación de equipos para radiodifusión, transmisores AM.</t>
  </si>
  <si>
    <t>Suministrar, instalar, configurar, adecuar, incluida mano de obra, puesta en funcionamiento y soporte  técnico de los equipos de radiodifusión y sistemas de tierra e implementos de comunicaciones</t>
  </si>
  <si>
    <t>Suministro, instalación, adecuación y puesta en funcionamiento de equipos de radiodifusión sonora para cubrir aquellas áreas donde las unidades necesitan el apoyo de las operaciones sicologicas, de manejo de masas y de motivación de tropas, de acuerdo con el anexo único del contrato.</t>
  </si>
  <si>
    <t>Adquisición de repuestos y equipos de comunicación para las emisoras del ejercito</t>
  </si>
  <si>
    <t>Adquisición de transmisores, enlaces, antenas y accesorios</t>
  </si>
  <si>
    <t>Ricardo Aparicio Serrano</t>
  </si>
  <si>
    <t>Coronel Javier Ricardo Polania Vargas</t>
  </si>
  <si>
    <t>Coronoel María Inés Suarez Narvaez</t>
  </si>
  <si>
    <t>Teniente coronel Hernando Narvaez Fierro</t>
  </si>
  <si>
    <t>Mirtha Yolanda Cucaita Rincon</t>
  </si>
  <si>
    <t>Inicio: 02 de Noviembre de 2004
Finaliza: 06 de agosto de 2005</t>
  </si>
  <si>
    <t>Inicio:04 de junio de 2009
Finaliza: 01 de Octubre de 2009</t>
  </si>
  <si>
    <t>Inicio: 27 de Agosto de 2008
Finaliza: 09 de Diciembre de 2008</t>
  </si>
  <si>
    <t>Inicio: 25 de Agosto de 2008
Finaliza: 10 de Noviembre de 2008</t>
  </si>
  <si>
    <t>Inicio: 07 de Septiembre de 2009
Finaliza: 25 de septiembre de 2009</t>
  </si>
  <si>
    <t>50
(EXTERNO)</t>
  </si>
  <si>
    <t>?</t>
  </si>
  <si>
    <t>136
140</t>
  </si>
  <si>
    <t>218
221</t>
  </si>
  <si>
    <t>223
224
225
226
227</t>
  </si>
  <si>
    <t>232
233
234
235
236</t>
  </si>
  <si>
    <t>177
179</t>
  </si>
  <si>
    <t>187
WEB</t>
  </si>
  <si>
    <t>169
173</t>
  </si>
  <si>
    <t>608 - 809</t>
  </si>
  <si>
    <t>252
253</t>
  </si>
  <si>
    <t>221
223</t>
  </si>
  <si>
    <t>237
240</t>
  </si>
  <si>
    <t>124 -127</t>
  </si>
  <si>
    <t>244 - 259</t>
  </si>
  <si>
    <t>209 - 222</t>
  </si>
  <si>
    <t>223 - 230</t>
  </si>
  <si>
    <t>179 - 189</t>
  </si>
  <si>
    <t>192 - 209</t>
  </si>
  <si>
    <t>155 - 172</t>
  </si>
  <si>
    <t>240 - 243</t>
  </si>
  <si>
    <t>260 - 261</t>
  </si>
  <si>
    <t xml:space="preserve">X </t>
  </si>
  <si>
    <t>231 -232</t>
  </si>
  <si>
    <t>INSTELEC LTDA - ADTEL LATAM</t>
  </si>
  <si>
    <t>SI</t>
  </si>
  <si>
    <t>Instelec Ltda</t>
  </si>
  <si>
    <t>21 dic 2009 - 31 may 2011</t>
  </si>
  <si>
    <t>Suministro, montaje e instalación de infraestructura y obras civiles, puesta en funcionamiento llave en mano, para los equipos requeridos para la transmisión de la señal aérea y radiodifundida que permitan la expansión de la señal de televisión del Caribe "TELECARIBE", en el departamento de Sucre, específicamente en el municipio de Toluviejo, en el municipio de San Marcos y en el municipio de Guarandá, con cubrimiento a los municipios que conforman la "mojana sucreña"</t>
  </si>
  <si>
    <t>Telefonica</t>
  </si>
  <si>
    <t>Compra de cinco (5) transmisores de televisión con tecnología analógica, con el fin de mejorar el servicio de los canales de televisión pública, pertenecientes a la red de radio y televisión de RTVC</t>
  </si>
  <si>
    <t>18 may 2009  - 31 dic 2009</t>
  </si>
  <si>
    <t>Suministro e intalación y puesta en funcionamiento, de los equipos de radio que conforman la Red de Radio Nacional de Colombia, cumpliendo con las cantidaes y características descritas en el alcance del objeto y anexo técnico así como realizar los estudios técnicos de las estaciones de expansión de la Radio Nacional</t>
  </si>
  <si>
    <t>26 jul 2013 a 28 feb 2013</t>
  </si>
  <si>
    <t>Univesidad Industrial de Santander</t>
  </si>
  <si>
    <t>Adtel Latam</t>
  </si>
  <si>
    <t>Suministro de repuestos para transmisor de radio FM HARRIS Z5</t>
  </si>
  <si>
    <t>17 dic 2013 a 11 feb 2014</t>
  </si>
  <si>
    <t>Suministro e instalación del sistema Radiante de la Emisora HJUT 106.9 FM, al Cerro el Cable ubicado en la ciudad de Bogotá</t>
  </si>
  <si>
    <t>Fundación para el desarrollo Universitario</t>
  </si>
  <si>
    <t>6 jun 2013 a 11 abr 2014</t>
  </si>
  <si>
    <t>Ivan Barrios Mass</t>
  </si>
  <si>
    <t>Olga Maria Castiblanco Parra</t>
  </si>
  <si>
    <t>Ciro Castillo - Catalina Ceballos</t>
  </si>
  <si>
    <t>Ivan Darío Montoya Osorio</t>
  </si>
  <si>
    <t>Martha Gonzalez Paez</t>
  </si>
  <si>
    <t xml:space="preserve">CUMPLE </t>
  </si>
  <si>
    <t>llll</t>
  </si>
  <si>
    <t>jhg</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</si>
</sst>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quot;$&quot;* #,##0.00_-;\-&quot;$&quot;* #,##0.00_-;_-&quot;$&quot;* &quot;-&quot;??_-;_-@_-"/>
    <numFmt numFmtId="165" formatCode="&quot;$&quot;\ #,##0_);[Red]\(&quot;$&quot;\ #,##0\)"/>
  </numFmts>
  <fonts count="16" x14ac:knownFonts="1">
    <font>
      <sz val="11"/>
      <color theme="1"/>
      <name val="Calibri"/>
      <family val="2"/>
      <scheme val="minor"/>
    </font>
    <font>
      <b/>
      <sz val="11"/>
      <color theme="1"/>
      <name val="Calibri"/>
      <family val="2"/>
      <scheme val="minor"/>
    </font>
    <font>
      <b/>
      <sz val="10"/>
      <color rgb="FF000000"/>
      <name val="Arial Narrow"/>
      <family val="2"/>
    </font>
    <font>
      <sz val="10"/>
      <color rgb="FF000000"/>
      <name val="Arial Narrow"/>
      <family val="2"/>
    </font>
    <font>
      <b/>
      <sz val="9"/>
      <color rgb="FF000000"/>
      <name val="Arial Narrow"/>
      <family val="2"/>
    </font>
    <font>
      <b/>
      <sz val="12"/>
      <color theme="1"/>
      <name val="Calibri"/>
      <family val="2"/>
      <scheme val="minor"/>
    </font>
    <font>
      <b/>
      <sz val="10"/>
      <color theme="1"/>
      <name val="Arial Narrow"/>
      <family val="2"/>
    </font>
    <font>
      <sz val="10"/>
      <color theme="1"/>
      <name val="Arial Narrow"/>
      <family val="2"/>
    </font>
    <font>
      <sz val="11"/>
      <color theme="1"/>
      <name val="Calibri"/>
      <family val="2"/>
      <scheme val="minor"/>
    </font>
    <font>
      <sz val="11"/>
      <color rgb="FF000000"/>
      <name val="Arial Narrow"/>
      <family val="2"/>
    </font>
    <font>
      <b/>
      <sz val="10"/>
      <color rgb="FF000000"/>
      <name val="Calibri"/>
      <family val="2"/>
    </font>
    <font>
      <sz val="10"/>
      <color rgb="FF000000"/>
      <name val="Calibri"/>
      <family val="2"/>
    </font>
    <font>
      <sz val="10"/>
      <color theme="1"/>
      <name val="Tahoma"/>
      <family val="2"/>
    </font>
    <font>
      <sz val="10"/>
      <color theme="1"/>
      <name val="Arial"/>
      <family val="2"/>
    </font>
    <font>
      <sz val="10"/>
      <color theme="1"/>
      <name val="Calibri"/>
      <family val="2"/>
      <scheme val="minor"/>
    </font>
    <font>
      <sz val="11"/>
      <color rgb="FFFF0000"/>
      <name val="Calibri"/>
      <family val="2"/>
      <scheme val="minor"/>
    </font>
  </fonts>
  <fills count="7">
    <fill>
      <patternFill patternType="none"/>
    </fill>
    <fill>
      <patternFill patternType="gray125"/>
    </fill>
    <fill>
      <patternFill patternType="solid">
        <fgColor rgb="FF00B0F0"/>
        <bgColor indexed="64"/>
      </patternFill>
    </fill>
    <fill>
      <patternFill patternType="solid">
        <fgColor rgb="FFA6A6A6"/>
        <bgColor indexed="64"/>
      </patternFill>
    </fill>
    <fill>
      <patternFill patternType="solid">
        <fgColor theme="0" tint="-0.34998626667073579"/>
        <bgColor indexed="64"/>
      </patternFill>
    </fill>
    <fill>
      <patternFill patternType="solid">
        <fgColor rgb="FFFFC000"/>
        <bgColor indexed="64"/>
      </patternFill>
    </fill>
    <fill>
      <patternFill patternType="solid">
        <fgColor rgb="FFFF0000"/>
        <bgColor indexed="64"/>
      </patternFill>
    </fill>
  </fills>
  <borders count="7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diagonal/>
    </border>
    <border>
      <left/>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thin">
        <color indexed="64"/>
      </right>
      <top/>
      <bottom style="thin">
        <color indexed="64"/>
      </bottom>
      <diagonal/>
    </border>
    <border>
      <left style="medium">
        <color indexed="64"/>
      </left>
      <right style="medium">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bottom style="thin">
        <color indexed="64"/>
      </bottom>
      <diagonal/>
    </border>
    <border>
      <left style="medium">
        <color indexed="64"/>
      </left>
      <right/>
      <top/>
      <bottom style="thin">
        <color indexed="64"/>
      </bottom>
      <diagonal/>
    </border>
  </borders>
  <cellStyleXfs count="2">
    <xf numFmtId="0" fontId="0" fillId="0" borderId="0"/>
    <xf numFmtId="164" fontId="8" fillId="0" borderId="0" applyFont="0" applyFill="0" applyBorder="0" applyAlignment="0" applyProtection="0"/>
  </cellStyleXfs>
  <cellXfs count="379">
    <xf numFmtId="0" fontId="0" fillId="0" borderId="0" xfId="0"/>
    <xf numFmtId="17" fontId="0" fillId="0" borderId="0" xfId="0" applyNumberFormat="1"/>
    <xf numFmtId="0" fontId="6" fillId="3" borderId="10" xfId="0" applyFont="1" applyFill="1" applyBorder="1" applyAlignment="1">
      <alignment horizontal="center" vertical="top" wrapText="1"/>
    </xf>
    <xf numFmtId="0" fontId="6" fillId="4" borderId="12" xfId="0" applyFont="1" applyFill="1" applyBorder="1" applyAlignment="1">
      <alignment horizontal="center" vertical="top" wrapText="1"/>
    </xf>
    <xf numFmtId="0" fontId="6" fillId="4" borderId="10" xfId="0" applyFont="1" applyFill="1" applyBorder="1" applyAlignment="1">
      <alignment horizontal="center" vertical="top" wrapText="1"/>
    </xf>
    <xf numFmtId="0" fontId="0" fillId="0" borderId="0" xfId="0" applyAlignment="1">
      <alignment wrapText="1"/>
    </xf>
    <xf numFmtId="0" fontId="6" fillId="0" borderId="26" xfId="0" applyFont="1" applyBorder="1" applyAlignment="1">
      <alignment horizontal="justify" vertical="center"/>
    </xf>
    <xf numFmtId="0" fontId="6" fillId="0" borderId="27" xfId="0" applyFont="1" applyBorder="1" applyAlignment="1">
      <alignment horizontal="center" vertical="center"/>
    </xf>
    <xf numFmtId="0" fontId="7" fillId="0" borderId="9" xfId="0" applyFont="1" applyBorder="1" applyAlignment="1">
      <alignment horizontal="justify" vertical="center"/>
    </xf>
    <xf numFmtId="0" fontId="7" fillId="0" borderId="11" xfId="0" applyFont="1" applyBorder="1" applyAlignment="1">
      <alignment horizontal="center" vertical="center"/>
    </xf>
    <xf numFmtId="0" fontId="3" fillId="0" borderId="1" xfId="0" applyFont="1" applyBorder="1" applyAlignment="1">
      <alignment vertical="center" wrapText="1"/>
    </xf>
    <xf numFmtId="0" fontId="0" fillId="0" borderId="21" xfId="0" applyBorder="1"/>
    <xf numFmtId="0" fontId="0" fillId="0" borderId="22" xfId="0" applyBorder="1"/>
    <xf numFmtId="0" fontId="1" fillId="0" borderId="12" xfId="0" applyFont="1" applyBorder="1"/>
    <xf numFmtId="0" fontId="1" fillId="0" borderId="26" xfId="0" applyFont="1" applyBorder="1"/>
    <xf numFmtId="0" fontId="1" fillId="0" borderId="27" xfId="0" applyFont="1" applyBorder="1"/>
    <xf numFmtId="0" fontId="3" fillId="0" borderId="4" xfId="0" applyFont="1" applyBorder="1" applyAlignment="1">
      <alignment wrapText="1"/>
    </xf>
    <xf numFmtId="0" fontId="3" fillId="0" borderId="6" xfId="0" applyFont="1" applyBorder="1" applyAlignment="1">
      <alignment wrapText="1"/>
    </xf>
    <xf numFmtId="0" fontId="0" fillId="0" borderId="39" xfId="0" applyBorder="1" applyAlignment="1">
      <alignment wrapText="1"/>
    </xf>
    <xf numFmtId="0" fontId="2" fillId="0" borderId="25" xfId="0" applyFont="1" applyBorder="1" applyAlignment="1">
      <alignment wrapText="1"/>
    </xf>
    <xf numFmtId="0" fontId="2" fillId="0" borderId="35" xfId="0" applyFont="1" applyBorder="1" applyAlignment="1">
      <alignment wrapText="1"/>
    </xf>
    <xf numFmtId="0" fontId="0" fillId="0" borderId="3" xfId="0" applyBorder="1" applyAlignment="1">
      <alignment horizontal="center" vertical="center"/>
    </xf>
    <xf numFmtId="0" fontId="0" fillId="0" borderId="5" xfId="0" applyBorder="1" applyAlignment="1">
      <alignment horizontal="center" vertical="center"/>
    </xf>
    <xf numFmtId="0" fontId="0" fillId="0" borderId="8" xfId="0" applyBorder="1" applyAlignment="1">
      <alignment horizontal="center" vertical="center"/>
    </xf>
    <xf numFmtId="0" fontId="0" fillId="0" borderId="0" xfId="0" applyAlignment="1">
      <alignment horizontal="center" vertical="center"/>
    </xf>
    <xf numFmtId="165" fontId="3" fillId="0" borderId="1" xfId="0" applyNumberFormat="1" applyFont="1" applyBorder="1" applyAlignment="1">
      <alignment vertical="center" wrapText="1"/>
    </xf>
    <xf numFmtId="0" fontId="3" fillId="0" borderId="7" xfId="0" applyFont="1" applyBorder="1" applyAlignment="1">
      <alignment vertical="center" wrapText="1"/>
    </xf>
    <xf numFmtId="0" fontId="0" fillId="0" borderId="26" xfId="0" applyBorder="1"/>
    <xf numFmtId="0" fontId="0" fillId="0" borderId="26" xfId="0" applyBorder="1" applyAlignment="1">
      <alignment horizontal="center" vertical="center"/>
    </xf>
    <xf numFmtId="0" fontId="3" fillId="0" borderId="11" xfId="0" applyFont="1" applyBorder="1" applyAlignment="1">
      <alignment horizontal="center" vertical="center"/>
    </xf>
    <xf numFmtId="0" fontId="7" fillId="0" borderId="26" xfId="0" applyFont="1" applyBorder="1" applyAlignment="1">
      <alignment horizontal="justify" vertical="center" wrapText="1"/>
    </xf>
    <xf numFmtId="0" fontId="7" fillId="0" borderId="9" xfId="0" applyFont="1" applyBorder="1" applyAlignment="1">
      <alignment horizontal="justify" vertical="center" wrapText="1"/>
    </xf>
    <xf numFmtId="0" fontId="7" fillId="0" borderId="9" xfId="0" applyFont="1" applyBorder="1" applyAlignment="1">
      <alignment vertical="center" wrapText="1"/>
    </xf>
    <xf numFmtId="0" fontId="10" fillId="0" borderId="26" xfId="0" applyFont="1" applyBorder="1" applyAlignment="1">
      <alignment horizontal="justify" vertical="center"/>
    </xf>
    <xf numFmtId="0" fontId="10" fillId="0" borderId="27" xfId="0" applyFont="1" applyBorder="1" applyAlignment="1">
      <alignment horizontal="justify" vertical="center"/>
    </xf>
    <xf numFmtId="0" fontId="3" fillId="0" borderId="11" xfId="0" applyFont="1" applyBorder="1" applyAlignment="1">
      <alignment horizontal="justify" vertical="center"/>
    </xf>
    <xf numFmtId="0" fontId="3" fillId="0" borderId="11" xfId="0" applyFont="1" applyBorder="1" applyAlignment="1">
      <alignment horizontal="right" vertical="center"/>
    </xf>
    <xf numFmtId="0" fontId="11" fillId="0" borderId="9" xfId="0" applyFont="1" applyBorder="1" applyAlignment="1">
      <alignment horizontal="center" vertical="center"/>
    </xf>
    <xf numFmtId="0" fontId="2" fillId="0" borderId="11" xfId="0" applyFont="1" applyBorder="1" applyAlignment="1">
      <alignment horizontal="center" vertical="center"/>
    </xf>
    <xf numFmtId="0" fontId="4" fillId="2" borderId="12" xfId="0" applyFont="1" applyFill="1" applyBorder="1" applyAlignment="1">
      <alignment horizontal="center" vertical="center" wrapText="1"/>
    </xf>
    <xf numFmtId="0" fontId="0" fillId="0" borderId="49" xfId="0" applyBorder="1"/>
    <xf numFmtId="0" fontId="0" fillId="0" borderId="49" xfId="0" applyFont="1" applyBorder="1"/>
    <xf numFmtId="0" fontId="0" fillId="0" borderId="22" xfId="0" applyFont="1" applyBorder="1"/>
    <xf numFmtId="0" fontId="0" fillId="0" borderId="20" xfId="0" applyFont="1" applyBorder="1"/>
    <xf numFmtId="0" fontId="0" fillId="0" borderId="10" xfId="0" applyFont="1" applyBorder="1"/>
    <xf numFmtId="0" fontId="0" fillId="0" borderId="26" xfId="0" applyFont="1" applyBorder="1" applyAlignment="1"/>
    <xf numFmtId="0" fontId="0" fillId="0" borderId="26" xfId="0" applyFont="1" applyBorder="1" applyAlignment="1">
      <alignment wrapText="1"/>
    </xf>
    <xf numFmtId="0" fontId="3" fillId="0" borderId="1" xfId="0" applyFont="1" applyBorder="1" applyAlignment="1">
      <alignment vertical="center" wrapText="1"/>
    </xf>
    <xf numFmtId="0" fontId="0" fillId="5" borderId="1" xfId="0" applyFill="1" applyBorder="1" applyAlignment="1">
      <alignment horizontal="center" vertical="center"/>
    </xf>
    <xf numFmtId="0" fontId="0" fillId="0" borderId="1" xfId="0" applyFill="1" applyBorder="1" applyAlignment="1">
      <alignment horizontal="center" vertical="center"/>
    </xf>
    <xf numFmtId="0" fontId="0" fillId="0" borderId="5" xfId="0" applyBorder="1"/>
    <xf numFmtId="0" fontId="4" fillId="2" borderId="42" xfId="0" applyFont="1" applyFill="1" applyBorder="1" applyAlignment="1">
      <alignment horizontal="center" vertical="center" wrapText="1"/>
    </xf>
    <xf numFmtId="0" fontId="0" fillId="0" borderId="42" xfId="0" applyBorder="1"/>
    <xf numFmtId="0" fontId="0" fillId="0" borderId="53" xfId="0" applyBorder="1"/>
    <xf numFmtId="0" fontId="4" fillId="2" borderId="2" xfId="0" applyFont="1" applyFill="1" applyBorder="1" applyAlignment="1">
      <alignment horizontal="center" vertical="center" wrapText="1"/>
    </xf>
    <xf numFmtId="0" fontId="0" fillId="0" borderId="2" xfId="0" applyBorder="1"/>
    <xf numFmtId="0" fontId="0" fillId="0" borderId="55" xfId="0" applyBorder="1"/>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0" fillId="0" borderId="4" xfId="0" applyBorder="1" applyAlignment="1">
      <alignment horizontal="center" vertical="center"/>
    </xf>
    <xf numFmtId="0" fontId="0" fillId="0" borderId="5" xfId="0" applyFill="1" applyBorder="1" applyAlignment="1">
      <alignment horizontal="center" vertical="center"/>
    </xf>
    <xf numFmtId="0" fontId="0" fillId="5" borderId="5" xfId="0" applyFill="1" applyBorder="1" applyAlignment="1">
      <alignment horizontal="center" vertical="center"/>
    </xf>
    <xf numFmtId="0" fontId="0" fillId="0" borderId="6" xfId="0" applyBorder="1" applyAlignment="1">
      <alignment horizontal="center" vertical="center"/>
    </xf>
    <xf numFmtId="0" fontId="7" fillId="0" borderId="26" xfId="0" applyFont="1" applyFill="1" applyBorder="1" applyAlignment="1">
      <alignment horizontal="center" vertical="center" wrapText="1"/>
    </xf>
    <xf numFmtId="14" fontId="3" fillId="0" borderId="7" xfId="0" applyNumberFormat="1" applyFont="1" applyBorder="1" applyAlignment="1">
      <alignment vertical="center" wrapText="1"/>
    </xf>
    <xf numFmtId="0" fontId="3" fillId="0" borderId="1" xfId="0" applyFont="1" applyBorder="1" applyAlignment="1">
      <alignment vertical="center" wrapText="1"/>
    </xf>
    <xf numFmtId="0" fontId="4" fillId="2" borderId="23" xfId="0" applyFont="1" applyFill="1" applyBorder="1" applyAlignment="1">
      <alignment horizontal="center" vertical="center" wrapText="1"/>
    </xf>
    <xf numFmtId="15" fontId="3" fillId="0" borderId="7" xfId="0" applyNumberFormat="1" applyFont="1" applyBorder="1" applyAlignment="1">
      <alignment vertical="center" wrapText="1"/>
    </xf>
    <xf numFmtId="0" fontId="3" fillId="0" borderId="11" xfId="0" applyFont="1" applyBorder="1" applyAlignment="1">
      <alignment horizontal="center" vertical="center" wrapText="1"/>
    </xf>
    <xf numFmtId="0" fontId="0" fillId="0" borderId="1" xfId="0" applyFill="1" applyBorder="1" applyAlignment="1">
      <alignment horizontal="center"/>
    </xf>
    <xf numFmtId="0" fontId="0" fillId="0" borderId="1" xfId="0" applyFill="1" applyBorder="1" applyAlignment="1">
      <alignment horizontal="center" wrapText="1"/>
    </xf>
    <xf numFmtId="0" fontId="0" fillId="0" borderId="4" xfId="0" applyFill="1" applyBorder="1" applyAlignment="1">
      <alignment horizontal="center" vertical="center"/>
    </xf>
    <xf numFmtId="0" fontId="0" fillId="0" borderId="25" xfId="0" applyFill="1" applyBorder="1" applyAlignment="1">
      <alignment horizontal="center" vertical="center"/>
    </xf>
    <xf numFmtId="0" fontId="3" fillId="0" borderId="1" xfId="0" applyFont="1" applyBorder="1" applyAlignment="1">
      <alignment vertical="center" wrapText="1"/>
    </xf>
    <xf numFmtId="0" fontId="4" fillId="2" borderId="46" xfId="0" applyFont="1" applyFill="1" applyBorder="1" applyAlignment="1">
      <alignment horizontal="center" vertical="center" wrapText="1"/>
    </xf>
    <xf numFmtId="0" fontId="4" fillId="2" borderId="56" xfId="0" applyFont="1" applyFill="1" applyBorder="1" applyAlignment="1">
      <alignment horizontal="center" vertical="center" wrapText="1"/>
    </xf>
    <xf numFmtId="0" fontId="4" fillId="2" borderId="28" xfId="0" applyFont="1" applyFill="1" applyBorder="1" applyAlignment="1">
      <alignment horizontal="center" vertical="center" wrapText="1"/>
    </xf>
    <xf numFmtId="0" fontId="0" fillId="0" borderId="16" xfId="0" applyFill="1" applyBorder="1" applyAlignment="1">
      <alignment horizontal="center" vertical="center"/>
    </xf>
    <xf numFmtId="164" fontId="0" fillId="0" borderId="31" xfId="1" applyFont="1" applyBorder="1"/>
    <xf numFmtId="164" fontId="0" fillId="0" borderId="72" xfId="1" applyFont="1" applyBorder="1"/>
    <xf numFmtId="164" fontId="0" fillId="0" borderId="32" xfId="1" applyFont="1" applyBorder="1"/>
    <xf numFmtId="0" fontId="0" fillId="0" borderId="21" xfId="0" applyFont="1" applyBorder="1"/>
    <xf numFmtId="0" fontId="0" fillId="0" borderId="34" xfId="0" applyBorder="1" applyAlignment="1">
      <alignment horizontal="center"/>
    </xf>
    <xf numFmtId="0" fontId="0" fillId="0" borderId="21" xfId="0" applyBorder="1" applyAlignment="1">
      <alignment horizontal="center"/>
    </xf>
    <xf numFmtId="0" fontId="0" fillId="0" borderId="22" xfId="0" applyBorder="1" applyAlignment="1">
      <alignment horizontal="center"/>
    </xf>
    <xf numFmtId="0" fontId="0" fillId="5" borderId="1" xfId="0" applyFill="1" applyBorder="1" applyAlignment="1">
      <alignment horizontal="center"/>
    </xf>
    <xf numFmtId="0" fontId="0" fillId="0" borderId="1" xfId="0" applyFill="1" applyBorder="1"/>
    <xf numFmtId="0" fontId="0" fillId="0" borderId="5" xfId="0" applyFill="1" applyBorder="1"/>
    <xf numFmtId="0" fontId="0" fillId="0" borderId="7" xfId="0" applyFill="1" applyBorder="1"/>
    <xf numFmtId="0" fontId="0" fillId="0" borderId="8" xfId="0" applyFill="1" applyBorder="1"/>
    <xf numFmtId="0" fontId="0" fillId="0" borderId="7" xfId="0" applyFill="1" applyBorder="1" applyAlignment="1">
      <alignment horizontal="center" vertical="center"/>
    </xf>
    <xf numFmtId="0" fontId="0" fillId="0" borderId="8" xfId="0" applyBorder="1"/>
    <xf numFmtId="0" fontId="0" fillId="0" borderId="4" xfId="0" applyBorder="1"/>
    <xf numFmtId="0" fontId="0" fillId="0" borderId="6" xfId="0" applyBorder="1"/>
    <xf numFmtId="0" fontId="0" fillId="0" borderId="4" xfId="0" applyBorder="1" applyAlignment="1">
      <alignment horizontal="center"/>
    </xf>
    <xf numFmtId="0" fontId="0" fillId="0" borderId="6" xfId="0" applyBorder="1" applyAlignment="1">
      <alignment horizontal="center"/>
    </xf>
    <xf numFmtId="0" fontId="9" fillId="0" borderId="21" xfId="0" applyFont="1" applyBorder="1" applyAlignment="1">
      <alignment horizontal="justify" vertical="center" wrapText="1"/>
    </xf>
    <xf numFmtId="0" fontId="9" fillId="0" borderId="22" xfId="0" applyFont="1" applyBorder="1" applyAlignment="1">
      <alignment horizontal="justify" vertical="center" wrapText="1"/>
    </xf>
    <xf numFmtId="164" fontId="0" fillId="0" borderId="0" xfId="1" applyFont="1"/>
    <xf numFmtId="165" fontId="3" fillId="0" borderId="1" xfId="0" applyNumberFormat="1" applyFont="1" applyFill="1" applyBorder="1" applyAlignment="1">
      <alignment vertical="center" wrapText="1"/>
    </xf>
    <xf numFmtId="0" fontId="9" fillId="0" borderId="21" xfId="0" applyFont="1" applyFill="1" applyBorder="1" applyAlignment="1">
      <alignment horizontal="justify" vertical="center" wrapText="1"/>
    </xf>
    <xf numFmtId="0" fontId="9" fillId="0" borderId="22" xfId="0" applyFont="1" applyFill="1" applyBorder="1" applyAlignment="1">
      <alignment horizontal="justify" vertical="center" wrapText="1"/>
    </xf>
    <xf numFmtId="0" fontId="0" fillId="0" borderId="50" xfId="0" applyFill="1" applyBorder="1" applyAlignment="1">
      <alignment horizontal="center" vertical="center"/>
    </xf>
    <xf numFmtId="0" fontId="0" fillId="0" borderId="51" xfId="0" applyFill="1" applyBorder="1" applyAlignment="1">
      <alignment horizontal="center" vertical="center"/>
    </xf>
    <xf numFmtId="0" fontId="0" fillId="0" borderId="3" xfId="0" applyFill="1" applyBorder="1" applyAlignment="1">
      <alignment horizontal="center" vertical="center"/>
    </xf>
    <xf numFmtId="0" fontId="0" fillId="0" borderId="6" xfId="0" applyFill="1" applyBorder="1" applyAlignment="1">
      <alignment horizontal="center" vertical="center"/>
    </xf>
    <xf numFmtId="0" fontId="0" fillId="0" borderId="8" xfId="0" applyFill="1" applyBorder="1" applyAlignment="1">
      <alignment horizontal="center" vertical="center"/>
    </xf>
    <xf numFmtId="0" fontId="0" fillId="0" borderId="16" xfId="0" applyFill="1" applyBorder="1" applyAlignment="1">
      <alignment horizontal="center"/>
    </xf>
    <xf numFmtId="0" fontId="0" fillId="0" borderId="15" xfId="0" applyFill="1" applyBorder="1" applyAlignment="1">
      <alignment horizontal="center" vertical="center"/>
    </xf>
    <xf numFmtId="0" fontId="0" fillId="0" borderId="17" xfId="0" applyFill="1" applyBorder="1" applyAlignment="1">
      <alignment horizontal="center" vertical="center"/>
    </xf>
    <xf numFmtId="0" fontId="0" fillId="0" borderId="39" xfId="0" applyFill="1" applyBorder="1" applyAlignment="1">
      <alignment horizontal="center" vertical="center"/>
    </xf>
    <xf numFmtId="0" fontId="0" fillId="0" borderId="35" xfId="0" applyFill="1" applyBorder="1" applyAlignment="1">
      <alignment horizontal="center" vertical="center"/>
    </xf>
    <xf numFmtId="0" fontId="7" fillId="0" borderId="51" xfId="0" applyFont="1" applyFill="1" applyBorder="1" applyAlignment="1">
      <alignment horizontal="justify" vertical="center" wrapText="1"/>
    </xf>
    <xf numFmtId="0" fontId="7" fillId="0" borderId="1" xfId="0" applyFont="1" applyFill="1" applyBorder="1" applyAlignment="1">
      <alignment horizontal="justify" vertical="center" wrapText="1"/>
    </xf>
    <xf numFmtId="0" fontId="7" fillId="0" borderId="7" xfId="0" applyFont="1" applyFill="1" applyBorder="1" applyAlignment="1">
      <alignment horizontal="justify" vertical="center" wrapText="1"/>
    </xf>
    <xf numFmtId="0" fontId="7" fillId="0" borderId="15" xfId="0" applyFont="1" applyFill="1" applyBorder="1" applyAlignment="1">
      <alignment vertical="center"/>
    </xf>
    <xf numFmtId="0" fontId="7" fillId="0" borderId="15" xfId="0" applyFont="1" applyFill="1" applyBorder="1" applyAlignment="1">
      <alignment horizontal="center" vertical="center"/>
    </xf>
    <xf numFmtId="0" fontId="9" fillId="0" borderId="15" xfId="0" applyFont="1" applyFill="1" applyBorder="1" applyAlignment="1">
      <alignment horizontal="justify" vertical="center" wrapText="1"/>
    </xf>
    <xf numFmtId="0" fontId="0" fillId="0" borderId="23" xfId="0" applyFill="1" applyBorder="1" applyAlignment="1">
      <alignment horizontal="center"/>
    </xf>
    <xf numFmtId="0" fontId="0" fillId="0" borderId="51" xfId="0" applyFill="1" applyBorder="1" applyAlignment="1">
      <alignment horizontal="center"/>
    </xf>
    <xf numFmtId="0" fontId="0" fillId="0" borderId="3" xfId="0" applyFill="1" applyBorder="1" applyAlignment="1">
      <alignment horizontal="center"/>
    </xf>
    <xf numFmtId="0" fontId="0" fillId="0" borderId="5" xfId="0" applyFill="1" applyBorder="1" applyAlignment="1">
      <alignment horizontal="center"/>
    </xf>
    <xf numFmtId="0" fontId="0" fillId="0" borderId="7" xfId="0" applyFill="1" applyBorder="1" applyAlignment="1">
      <alignment horizontal="center"/>
    </xf>
    <xf numFmtId="0" fontId="0" fillId="0" borderId="8" xfId="0" applyFill="1" applyBorder="1" applyAlignment="1">
      <alignment horizontal="center"/>
    </xf>
    <xf numFmtId="0" fontId="0" fillId="0" borderId="23" xfId="0" applyFill="1" applyBorder="1"/>
    <xf numFmtId="0" fontId="0" fillId="0" borderId="51" xfId="0" applyFill="1" applyBorder="1"/>
    <xf numFmtId="0" fontId="0" fillId="0" borderId="3" xfId="0" applyFill="1" applyBorder="1"/>
    <xf numFmtId="0" fontId="0" fillId="0" borderId="25" xfId="0" applyFill="1" applyBorder="1"/>
    <xf numFmtId="0" fontId="0" fillId="0" borderId="2" xfId="0" applyFill="1" applyBorder="1"/>
    <xf numFmtId="0" fontId="4" fillId="2" borderId="41" xfId="0" applyFont="1" applyFill="1" applyBorder="1" applyAlignment="1">
      <alignment horizontal="center" vertical="center" wrapText="1"/>
    </xf>
    <xf numFmtId="0" fontId="0" fillId="0" borderId="25" xfId="0" applyFill="1" applyBorder="1" applyAlignment="1">
      <alignment horizontal="center"/>
    </xf>
    <xf numFmtId="0" fontId="0" fillId="0" borderId="36" xfId="0" applyFill="1" applyBorder="1" applyAlignment="1">
      <alignment horizontal="center"/>
    </xf>
    <xf numFmtId="0" fontId="0" fillId="0" borderId="68" xfId="0" applyFill="1" applyBorder="1" applyAlignment="1">
      <alignment horizontal="center"/>
    </xf>
    <xf numFmtId="0" fontId="0" fillId="0" borderId="60" xfId="0" applyFill="1" applyBorder="1" applyAlignment="1">
      <alignment horizontal="center" vertical="center"/>
    </xf>
    <xf numFmtId="0" fontId="0" fillId="0" borderId="36" xfId="0" applyFill="1" applyBorder="1" applyAlignment="1">
      <alignment horizontal="center" vertical="center"/>
    </xf>
    <xf numFmtId="0" fontId="0" fillId="0" borderId="16" xfId="0" applyFill="1" applyBorder="1"/>
    <xf numFmtId="0" fontId="0" fillId="0" borderId="17" xfId="0" applyFill="1" applyBorder="1"/>
    <xf numFmtId="0" fontId="0" fillId="0" borderId="35" xfId="0" applyFill="1" applyBorder="1" applyAlignment="1">
      <alignment horizontal="center"/>
    </xf>
    <xf numFmtId="0" fontId="0" fillId="0" borderId="35" xfId="0" applyFill="1" applyBorder="1"/>
    <xf numFmtId="0" fontId="0" fillId="0" borderId="23" xfId="0" applyFill="1" applyBorder="1" applyAlignment="1">
      <alignment horizontal="center" vertical="center"/>
    </xf>
    <xf numFmtId="0" fontId="0" fillId="0" borderId="56" xfId="0" applyFill="1" applyBorder="1" applyAlignment="1">
      <alignment horizontal="center" vertical="center"/>
    </xf>
    <xf numFmtId="0" fontId="0" fillId="0" borderId="28" xfId="0" applyFill="1" applyBorder="1" applyAlignment="1">
      <alignment horizontal="center" vertical="center"/>
    </xf>
    <xf numFmtId="0" fontId="0" fillId="0" borderId="28" xfId="0" applyFill="1" applyBorder="1" applyAlignment="1">
      <alignment horizontal="center"/>
    </xf>
    <xf numFmtId="0" fontId="0" fillId="0" borderId="28" xfId="0" applyFill="1" applyBorder="1"/>
    <xf numFmtId="0" fontId="7" fillId="0" borderId="52" xfId="0" applyFont="1" applyFill="1" applyBorder="1" applyAlignment="1">
      <alignment horizontal="left" vertical="center" wrapText="1"/>
    </xf>
    <xf numFmtId="0" fontId="7" fillId="0" borderId="42" xfId="0" applyFont="1" applyFill="1" applyBorder="1" applyAlignment="1">
      <alignment horizontal="left" vertical="center" wrapText="1"/>
    </xf>
    <xf numFmtId="0" fontId="7" fillId="0" borderId="53" xfId="0" applyFont="1" applyFill="1" applyBorder="1" applyAlignment="1">
      <alignment horizontal="left" vertical="center" wrapText="1"/>
    </xf>
    <xf numFmtId="0" fontId="7" fillId="0" borderId="52" xfId="0" applyFont="1" applyFill="1" applyBorder="1" applyAlignment="1"/>
    <xf numFmtId="0" fontId="7" fillId="0" borderId="42" xfId="0" applyFont="1" applyFill="1" applyBorder="1" applyAlignment="1"/>
    <xf numFmtId="0" fontId="7" fillId="0" borderId="42" xfId="0" applyFont="1" applyFill="1" applyBorder="1" applyAlignment="1">
      <alignment horizontal="justify" vertical="center"/>
    </xf>
    <xf numFmtId="0" fontId="7" fillId="0" borderId="53" xfId="0" applyFont="1" applyFill="1" applyBorder="1" applyAlignment="1">
      <alignment horizontal="justify" vertical="center"/>
    </xf>
    <xf numFmtId="0" fontId="3" fillId="0" borderId="42" xfId="0" applyFont="1" applyFill="1" applyBorder="1" applyAlignment="1">
      <alignment horizontal="left" vertical="center"/>
    </xf>
    <xf numFmtId="0" fontId="3" fillId="0" borderId="53" xfId="0" applyFont="1" applyFill="1" applyBorder="1" applyAlignment="1">
      <alignment horizontal="left" vertical="center" wrapText="1"/>
    </xf>
    <xf numFmtId="0" fontId="3" fillId="0" borderId="48" xfId="0" applyFont="1" applyFill="1" applyBorder="1" applyAlignment="1">
      <alignment horizontal="left" vertical="center"/>
    </xf>
    <xf numFmtId="0" fontId="3" fillId="0" borderId="42" xfId="0" applyFont="1" applyFill="1" applyBorder="1" applyAlignment="1">
      <alignment horizontal="left" vertical="center" wrapText="1"/>
    </xf>
    <xf numFmtId="0" fontId="0" fillId="0" borderId="8" xfId="0" applyFill="1" applyBorder="1" applyAlignment="1">
      <alignment horizontal="center" vertical="center" wrapText="1"/>
    </xf>
    <xf numFmtId="0" fontId="0" fillId="0" borderId="15" xfId="0" applyFill="1" applyBorder="1" applyAlignment="1">
      <alignment horizontal="center"/>
    </xf>
    <xf numFmtId="0" fontId="0" fillId="0" borderId="17" xfId="0" applyFill="1" applyBorder="1" applyAlignment="1">
      <alignment horizontal="center"/>
    </xf>
    <xf numFmtId="0" fontId="0" fillId="0" borderId="5" xfId="0" applyFill="1" applyBorder="1" applyAlignment="1">
      <alignment horizontal="center" vertical="center" wrapText="1"/>
    </xf>
    <xf numFmtId="0" fontId="0" fillId="0" borderId="54" xfId="0" applyFill="1" applyBorder="1"/>
    <xf numFmtId="0" fontId="0" fillId="0" borderId="55" xfId="0" applyFill="1" applyBorder="1"/>
    <xf numFmtId="0" fontId="0" fillId="0" borderId="63" xfId="0" applyFill="1" applyBorder="1"/>
    <xf numFmtId="0" fontId="0" fillId="0" borderId="33" xfId="0" applyFill="1" applyBorder="1"/>
    <xf numFmtId="0" fontId="0" fillId="0" borderId="41" xfId="0" applyFill="1" applyBorder="1"/>
    <xf numFmtId="0" fontId="0" fillId="0" borderId="54" xfId="0" applyFill="1" applyBorder="1" applyAlignment="1">
      <alignment horizontal="center"/>
    </xf>
    <xf numFmtId="0" fontId="0" fillId="0" borderId="2" xfId="0" applyFill="1" applyBorder="1" applyAlignment="1">
      <alignment horizontal="center"/>
    </xf>
    <xf numFmtId="0" fontId="0" fillId="0" borderId="55" xfId="0" applyFill="1" applyBorder="1" applyAlignment="1">
      <alignment horizontal="center"/>
    </xf>
    <xf numFmtId="0" fontId="0" fillId="0" borderId="63" xfId="0" applyFill="1" applyBorder="1" applyAlignment="1">
      <alignment horizontal="center"/>
    </xf>
    <xf numFmtId="0" fontId="0" fillId="0" borderId="33" xfId="0" applyFill="1" applyBorder="1" applyAlignment="1">
      <alignment horizontal="center"/>
    </xf>
    <xf numFmtId="0" fontId="0" fillId="0" borderId="41" xfId="0" applyFill="1" applyBorder="1" applyAlignment="1">
      <alignment horizontal="center"/>
    </xf>
    <xf numFmtId="0" fontId="0" fillId="0" borderId="5" xfId="0" applyFill="1" applyBorder="1" applyAlignment="1">
      <alignment horizontal="center" wrapText="1"/>
    </xf>
    <xf numFmtId="0" fontId="0" fillId="0" borderId="3" xfId="0" applyFill="1" applyBorder="1" applyAlignment="1">
      <alignment horizontal="center" wrapText="1"/>
    </xf>
    <xf numFmtId="0" fontId="0" fillId="0" borderId="8" xfId="0" applyFill="1" applyBorder="1" applyAlignment="1">
      <alignment horizontal="center" wrapText="1"/>
    </xf>
    <xf numFmtId="0" fontId="0" fillId="0" borderId="17" xfId="0" applyFill="1" applyBorder="1" applyAlignment="1">
      <alignment horizontal="center" wrapText="1"/>
    </xf>
    <xf numFmtId="0" fontId="0" fillId="0" borderId="14" xfId="0" applyFill="1" applyBorder="1" applyAlignment="1">
      <alignment horizontal="center" wrapText="1"/>
    </xf>
    <xf numFmtId="0" fontId="0" fillId="0" borderId="36" xfId="0" applyFill="1" applyBorder="1"/>
    <xf numFmtId="0" fontId="0" fillId="0" borderId="37" xfId="0" applyFill="1" applyBorder="1"/>
    <xf numFmtId="0" fontId="0" fillId="0" borderId="52" xfId="0" applyFill="1" applyBorder="1" applyAlignment="1">
      <alignment horizontal="center"/>
    </xf>
    <xf numFmtId="0" fontId="0" fillId="0" borderId="42" xfId="0" applyFill="1" applyBorder="1" applyAlignment="1">
      <alignment horizontal="center"/>
    </xf>
    <xf numFmtId="0" fontId="0" fillId="0" borderId="53" xfId="0" applyFill="1" applyBorder="1" applyAlignment="1">
      <alignment horizontal="center"/>
    </xf>
    <xf numFmtId="0" fontId="0" fillId="0" borderId="48" xfId="0" applyFill="1" applyBorder="1" applyAlignment="1">
      <alignment horizontal="center"/>
    </xf>
    <xf numFmtId="0" fontId="0" fillId="0" borderId="48" xfId="0" applyFill="1" applyBorder="1" applyAlignment="1">
      <alignment horizontal="center" wrapText="1"/>
    </xf>
    <xf numFmtId="0" fontId="0" fillId="0" borderId="50" xfId="0" applyFill="1" applyBorder="1"/>
    <xf numFmtId="0" fontId="0" fillId="0" borderId="4" xfId="0" applyFill="1" applyBorder="1"/>
    <xf numFmtId="0" fontId="0" fillId="0" borderId="6" xfId="0" applyFill="1" applyBorder="1"/>
    <xf numFmtId="0" fontId="0" fillId="0" borderId="39" xfId="0" applyFill="1" applyBorder="1"/>
    <xf numFmtId="0" fontId="0" fillId="0" borderId="60" xfId="0" applyFill="1" applyBorder="1"/>
    <xf numFmtId="0" fontId="0" fillId="0" borderId="52" xfId="0" applyFill="1" applyBorder="1"/>
    <xf numFmtId="0" fontId="0" fillId="0" borderId="42" xfId="0" applyFill="1" applyBorder="1"/>
    <xf numFmtId="0" fontId="0" fillId="0" borderId="53" xfId="0" applyFill="1" applyBorder="1"/>
    <xf numFmtId="0" fontId="0" fillId="0" borderId="48" xfId="0" applyFill="1" applyBorder="1"/>
    <xf numFmtId="0" fontId="0" fillId="0" borderId="68" xfId="0" applyFill="1" applyBorder="1"/>
    <xf numFmtId="0" fontId="0" fillId="0" borderId="50" xfId="0" applyFill="1" applyBorder="1" applyAlignment="1">
      <alignment horizontal="center"/>
    </xf>
    <xf numFmtId="0" fontId="0" fillId="0" borderId="4" xfId="0" applyFill="1" applyBorder="1" applyAlignment="1">
      <alignment horizontal="center"/>
    </xf>
    <xf numFmtId="0" fontId="0" fillId="0" borderId="6" xfId="0" applyFill="1" applyBorder="1" applyAlignment="1">
      <alignment horizontal="center"/>
    </xf>
    <xf numFmtId="0" fontId="0" fillId="0" borderId="39" xfId="0" applyFill="1" applyBorder="1" applyAlignment="1">
      <alignment horizontal="center"/>
    </xf>
    <xf numFmtId="0" fontId="0" fillId="0" borderId="60" xfId="0" applyFill="1" applyBorder="1" applyAlignment="1">
      <alignment horizontal="center"/>
    </xf>
    <xf numFmtId="0" fontId="0" fillId="0" borderId="52" xfId="0" applyFill="1" applyBorder="1" applyAlignment="1">
      <alignment horizontal="center" vertical="center"/>
    </xf>
    <xf numFmtId="0" fontId="0" fillId="0" borderId="42" xfId="0" applyFill="1" applyBorder="1" applyAlignment="1">
      <alignment horizontal="center" vertical="center"/>
    </xf>
    <xf numFmtId="0" fontId="0" fillId="0" borderId="53" xfId="0" applyFill="1" applyBorder="1" applyAlignment="1">
      <alignment horizontal="center" vertical="center"/>
    </xf>
    <xf numFmtId="0" fontId="0" fillId="0" borderId="48" xfId="0" applyFill="1" applyBorder="1" applyAlignment="1">
      <alignment horizontal="center" vertical="center"/>
    </xf>
    <xf numFmtId="0" fontId="0" fillId="0" borderId="68" xfId="0" applyFill="1" applyBorder="1" applyAlignment="1">
      <alignment horizontal="center" vertical="center"/>
    </xf>
    <xf numFmtId="0" fontId="0" fillId="0" borderId="42" xfId="0" applyFill="1" applyBorder="1" applyAlignment="1">
      <alignment horizontal="center" vertical="center" wrapText="1"/>
    </xf>
    <xf numFmtId="0" fontId="0" fillId="0" borderId="10" xfId="0" applyBorder="1"/>
    <xf numFmtId="0" fontId="0" fillId="0" borderId="20" xfId="0" applyBorder="1" applyAlignment="1">
      <alignment horizontal="center"/>
    </xf>
    <xf numFmtId="0" fontId="0" fillId="0" borderId="49" xfId="0" applyBorder="1" applyAlignment="1">
      <alignment horizontal="center"/>
    </xf>
    <xf numFmtId="0" fontId="0" fillId="0" borderId="10" xfId="0" applyBorder="1" applyAlignment="1">
      <alignment horizontal="center"/>
    </xf>
    <xf numFmtId="0" fontId="0" fillId="5" borderId="7" xfId="0" applyFill="1" applyBorder="1" applyAlignment="1">
      <alignment horizontal="center" vertical="center"/>
    </xf>
    <xf numFmtId="0" fontId="0" fillId="5" borderId="16" xfId="0" applyFill="1" applyBorder="1" applyAlignment="1">
      <alignment horizontal="center" vertical="center"/>
    </xf>
    <xf numFmtId="0" fontId="0" fillId="0" borderId="21" xfId="0" applyFill="1" applyBorder="1" applyAlignment="1">
      <alignment horizontal="center"/>
    </xf>
    <xf numFmtId="0" fontId="3" fillId="0" borderId="1" xfId="0" applyFont="1" applyFill="1" applyBorder="1" applyAlignment="1">
      <alignment vertical="center" wrapText="1"/>
    </xf>
    <xf numFmtId="0" fontId="3" fillId="0" borderId="7" xfId="0" applyFont="1" applyFill="1" applyBorder="1" applyAlignment="1">
      <alignment vertical="center" wrapText="1"/>
    </xf>
    <xf numFmtId="0" fontId="15" fillId="0" borderId="21" xfId="0" applyFont="1" applyBorder="1" applyAlignment="1">
      <alignment horizontal="center"/>
    </xf>
    <xf numFmtId="0" fontId="0" fillId="6" borderId="2" xfId="0" applyFill="1" applyBorder="1" applyAlignment="1">
      <alignment horizontal="center"/>
    </xf>
    <xf numFmtId="0" fontId="0" fillId="6" borderId="1" xfId="0" applyFill="1" applyBorder="1" applyAlignment="1">
      <alignment horizontal="center" vertical="center"/>
    </xf>
    <xf numFmtId="0" fontId="0" fillId="6" borderId="4" xfId="0" applyFill="1" applyBorder="1" applyAlignment="1">
      <alignment horizontal="center" vertical="center"/>
    </xf>
    <xf numFmtId="0" fontId="0" fillId="6" borderId="6" xfId="0" applyFill="1" applyBorder="1" applyAlignment="1">
      <alignment horizontal="center" vertical="center"/>
    </xf>
    <xf numFmtId="0" fontId="0" fillId="6" borderId="17" xfId="0" applyFill="1" applyBorder="1"/>
    <xf numFmtId="0" fontId="1" fillId="2" borderId="50"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54" xfId="0" applyFont="1" applyFill="1" applyBorder="1" applyAlignment="1">
      <alignment horizontal="center" vertical="center" wrapText="1"/>
    </xf>
    <xf numFmtId="0" fontId="1" fillId="2" borderId="52" xfId="0" applyFont="1" applyFill="1" applyBorder="1" applyAlignment="1">
      <alignment horizontal="center" vertical="center" wrapText="1"/>
    </xf>
    <xf numFmtId="0" fontId="1" fillId="2" borderId="20" xfId="0" applyFont="1" applyFill="1" applyBorder="1" applyAlignment="1">
      <alignment horizontal="center" vertical="center"/>
    </xf>
    <xf numFmtId="0" fontId="1" fillId="2" borderId="21" xfId="0" applyFont="1" applyFill="1" applyBorder="1" applyAlignment="1">
      <alignment horizontal="center" vertical="center"/>
    </xf>
    <xf numFmtId="0" fontId="4" fillId="2" borderId="12" xfId="0" applyFont="1" applyFill="1" applyBorder="1" applyAlignment="1">
      <alignment horizontal="center" vertical="center" wrapText="1"/>
    </xf>
    <xf numFmtId="0" fontId="4" fillId="2" borderId="34" xfId="0" applyFont="1" applyFill="1" applyBorder="1" applyAlignment="1">
      <alignment horizontal="center" vertical="center" wrapText="1"/>
    </xf>
    <xf numFmtId="0" fontId="0" fillId="5" borderId="66" xfId="0" applyFill="1" applyBorder="1" applyAlignment="1">
      <alignment horizontal="center" vertical="center"/>
    </xf>
    <xf numFmtId="0" fontId="0" fillId="5" borderId="24" xfId="0" applyFill="1" applyBorder="1" applyAlignment="1">
      <alignment horizontal="center" vertical="center"/>
    </xf>
    <xf numFmtId="0" fontId="0" fillId="5" borderId="25" xfId="0" applyFill="1" applyBorder="1" applyAlignment="1">
      <alignment horizontal="center" vertical="center"/>
    </xf>
    <xf numFmtId="0" fontId="0" fillId="0" borderId="67" xfId="0" applyFill="1" applyBorder="1" applyAlignment="1">
      <alignment horizontal="center" vertical="center"/>
    </xf>
    <xf numFmtId="0" fontId="0" fillId="0" borderId="38" xfId="0" applyFill="1" applyBorder="1" applyAlignment="1">
      <alignment horizontal="center" vertical="center"/>
    </xf>
    <xf numFmtId="0" fontId="0" fillId="0" borderId="35" xfId="0" applyFill="1" applyBorder="1" applyAlignment="1">
      <alignment horizontal="center" vertical="center"/>
    </xf>
    <xf numFmtId="0" fontId="1" fillId="2" borderId="51" xfId="0" applyFont="1" applyFill="1" applyBorder="1" applyAlignment="1">
      <alignment horizontal="center" vertical="center" wrapText="1"/>
    </xf>
    <xf numFmtId="0" fontId="7" fillId="0" borderId="16" xfId="0" applyFont="1" applyFill="1" applyBorder="1" applyAlignment="1">
      <alignment horizontal="left"/>
    </xf>
    <xf numFmtId="0" fontId="7" fillId="0" borderId="62" xfId="0" applyFont="1" applyFill="1" applyBorder="1" applyAlignment="1">
      <alignment horizontal="left"/>
    </xf>
    <xf numFmtId="0" fontId="3" fillId="0" borderId="1" xfId="0" applyFont="1" applyFill="1" applyBorder="1" applyAlignment="1">
      <alignment horizontal="left" vertical="center"/>
    </xf>
    <xf numFmtId="0" fontId="3" fillId="0" borderId="42" xfId="0" applyFont="1" applyFill="1" applyBorder="1" applyAlignment="1">
      <alignment horizontal="left" vertical="center"/>
    </xf>
    <xf numFmtId="0" fontId="3" fillId="0" borderId="7" xfId="0" applyFont="1" applyFill="1" applyBorder="1" applyAlignment="1">
      <alignment horizontal="left" vertical="center"/>
    </xf>
    <xf numFmtId="0" fontId="3" fillId="0" borderId="53" xfId="0" applyFont="1" applyFill="1" applyBorder="1" applyAlignment="1">
      <alignment horizontal="left" vertical="center"/>
    </xf>
    <xf numFmtId="0" fontId="7" fillId="0" borderId="51" xfId="0" applyFont="1" applyFill="1" applyBorder="1" applyAlignment="1">
      <alignment horizontal="left" vertical="center"/>
    </xf>
    <xf numFmtId="0" fontId="13" fillId="0" borderId="51" xfId="0" applyFont="1" applyFill="1" applyBorder="1" applyAlignment="1">
      <alignment horizontal="left" vertical="center"/>
    </xf>
    <xf numFmtId="0" fontId="13" fillId="0" borderId="52" xfId="0" applyFont="1" applyFill="1" applyBorder="1" applyAlignment="1">
      <alignment horizontal="left" vertical="center"/>
    </xf>
    <xf numFmtId="0" fontId="7" fillId="0" borderId="1" xfId="0" applyFont="1" applyFill="1" applyBorder="1" applyAlignment="1">
      <alignment horizontal="left" vertical="center"/>
    </xf>
    <xf numFmtId="0" fontId="13" fillId="0" borderId="1" xfId="0" applyFont="1" applyFill="1" applyBorder="1" applyAlignment="1">
      <alignment horizontal="left" vertical="center"/>
    </xf>
    <xf numFmtId="0" fontId="13" fillId="0" borderId="42" xfId="0" applyFont="1" applyFill="1" applyBorder="1" applyAlignment="1">
      <alignment horizontal="left" vertical="center"/>
    </xf>
    <xf numFmtId="0" fontId="7" fillId="0" borderId="7" xfId="0" applyFont="1" applyFill="1" applyBorder="1" applyAlignment="1">
      <alignment horizontal="left" vertical="center"/>
    </xf>
    <xf numFmtId="0" fontId="13" fillId="0" borderId="7" xfId="0" applyFont="1" applyFill="1" applyBorder="1" applyAlignment="1">
      <alignment horizontal="left" vertical="center"/>
    </xf>
    <xf numFmtId="0" fontId="13" fillId="0" borderId="53" xfId="0" applyFont="1" applyFill="1" applyBorder="1" applyAlignment="1">
      <alignment horizontal="left" vertical="center"/>
    </xf>
    <xf numFmtId="0" fontId="7" fillId="0" borderId="62" xfId="0" applyFont="1" applyFill="1" applyBorder="1" applyAlignment="1">
      <alignment horizontal="left" vertical="center" wrapText="1"/>
    </xf>
    <xf numFmtId="0" fontId="7" fillId="0" borderId="30" xfId="0" applyFont="1" applyFill="1" applyBorder="1" applyAlignment="1">
      <alignment horizontal="left" vertical="center" wrapText="1"/>
    </xf>
    <xf numFmtId="0" fontId="7" fillId="0" borderId="46" xfId="0" applyFont="1" applyFill="1" applyBorder="1" applyAlignment="1">
      <alignment horizontal="center" vertical="center" wrapText="1"/>
    </xf>
    <xf numFmtId="0" fontId="7" fillId="0" borderId="41" xfId="0" applyFont="1" applyFill="1" applyBorder="1" applyAlignment="1">
      <alignment horizontal="center" vertical="center" wrapText="1"/>
    </xf>
    <xf numFmtId="0" fontId="7" fillId="0" borderId="47" xfId="0" applyFont="1" applyFill="1" applyBorder="1" applyAlignment="1">
      <alignment horizontal="center" vertical="center" wrapText="1"/>
    </xf>
    <xf numFmtId="0" fontId="7" fillId="0" borderId="45" xfId="0" applyFont="1" applyFill="1" applyBorder="1" applyAlignment="1">
      <alignment horizontal="center" vertical="center" wrapText="1"/>
    </xf>
    <xf numFmtId="0" fontId="7" fillId="0" borderId="68" xfId="0" applyFont="1" applyFill="1" applyBorder="1" applyAlignment="1">
      <alignment horizontal="center" vertical="center" wrapText="1"/>
    </xf>
    <xf numFmtId="0" fontId="7" fillId="0" borderId="69" xfId="0" applyFont="1" applyFill="1" applyBorder="1" applyAlignment="1">
      <alignment horizontal="center" vertical="center" wrapText="1"/>
    </xf>
    <xf numFmtId="0" fontId="7" fillId="0" borderId="64" xfId="0" applyFont="1" applyFill="1" applyBorder="1" applyAlignment="1">
      <alignment horizontal="center" vertical="center" wrapText="1"/>
    </xf>
    <xf numFmtId="0" fontId="7" fillId="0" borderId="65" xfId="0" applyFont="1" applyFill="1" applyBorder="1" applyAlignment="1">
      <alignment horizontal="center" vertical="center" wrapText="1"/>
    </xf>
    <xf numFmtId="0" fontId="7" fillId="0" borderId="48" xfId="0" applyFont="1" applyFill="1" applyBorder="1" applyAlignment="1">
      <alignment horizontal="center" vertical="center" wrapText="1"/>
    </xf>
    <xf numFmtId="0" fontId="7" fillId="0" borderId="33"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4" fillId="2" borderId="18" xfId="0" applyFont="1" applyFill="1" applyBorder="1" applyAlignment="1">
      <alignment horizontal="center" vertical="center" wrapText="1"/>
    </xf>
    <xf numFmtId="0" fontId="7" fillId="0" borderId="6" xfId="0" applyFont="1" applyFill="1" applyBorder="1" applyAlignment="1">
      <alignment horizontal="left" vertical="center" wrapText="1"/>
    </xf>
    <xf numFmtId="0" fontId="7" fillId="0" borderId="7" xfId="0" applyFont="1" applyFill="1" applyBorder="1" applyAlignment="1">
      <alignment horizontal="left" vertical="center" wrapText="1"/>
    </xf>
    <xf numFmtId="0" fontId="7" fillId="0" borderId="53" xfId="0" applyFont="1" applyFill="1" applyBorder="1" applyAlignment="1">
      <alignment horizontal="left" vertical="center" wrapText="1"/>
    </xf>
    <xf numFmtId="0" fontId="0" fillId="0" borderId="73" xfId="0" applyFill="1" applyBorder="1" applyAlignment="1">
      <alignment horizontal="center" vertical="center" wrapText="1"/>
    </xf>
    <xf numFmtId="0" fontId="0" fillId="0" borderId="71" xfId="0" applyFill="1" applyBorder="1" applyAlignment="1">
      <alignment horizontal="center" vertical="center" wrapText="1"/>
    </xf>
    <xf numFmtId="0" fontId="7" fillId="0" borderId="60" xfId="0" applyFont="1" applyFill="1" applyBorder="1" applyAlignment="1">
      <alignment horizontal="left" vertical="center" wrapText="1"/>
    </xf>
    <xf numFmtId="0" fontId="7" fillId="0" borderId="36" xfId="0" applyFont="1" applyFill="1" applyBorder="1" applyAlignment="1">
      <alignment horizontal="left" vertical="center" wrapText="1"/>
    </xf>
    <xf numFmtId="0" fontId="7" fillId="0" borderId="68" xfId="0" applyFont="1" applyFill="1" applyBorder="1" applyAlignment="1">
      <alignment horizontal="left" vertical="center" wrapText="1"/>
    </xf>
    <xf numFmtId="0" fontId="7" fillId="0" borderId="4" xfId="0" applyFont="1" applyFill="1" applyBorder="1" applyAlignment="1">
      <alignment horizontal="left" vertical="center" wrapText="1"/>
    </xf>
    <xf numFmtId="0" fontId="7" fillId="0" borderId="1" xfId="0" applyFont="1" applyFill="1" applyBorder="1" applyAlignment="1">
      <alignment horizontal="left" vertical="center" wrapText="1"/>
    </xf>
    <xf numFmtId="0" fontId="7" fillId="0" borderId="42" xfId="0" applyFont="1" applyFill="1" applyBorder="1" applyAlignment="1">
      <alignment horizontal="left" vertical="center" wrapText="1"/>
    </xf>
    <xf numFmtId="0" fontId="0" fillId="0" borderId="43" xfId="0" applyFill="1" applyBorder="1" applyAlignment="1">
      <alignment horizontal="center" vertical="center" wrapText="1"/>
    </xf>
    <xf numFmtId="0" fontId="0" fillId="0" borderId="70" xfId="0" applyFill="1" applyBorder="1" applyAlignment="1">
      <alignment horizontal="center" vertical="center" wrapText="1"/>
    </xf>
    <xf numFmtId="0" fontId="7" fillId="0" borderId="23" xfId="0" applyFont="1" applyFill="1" applyBorder="1" applyAlignment="1">
      <alignment horizontal="center" vertical="center" wrapText="1"/>
    </xf>
    <xf numFmtId="0" fontId="7" fillId="0" borderId="25" xfId="0" applyFont="1" applyFill="1" applyBorder="1" applyAlignment="1">
      <alignment horizontal="center" vertical="center" wrapText="1"/>
    </xf>
    <xf numFmtId="0" fontId="7" fillId="0" borderId="40" xfId="0" applyFont="1" applyFill="1" applyBorder="1" applyAlignment="1">
      <alignment horizontal="left" vertical="center" wrapText="1"/>
    </xf>
    <xf numFmtId="0" fontId="7" fillId="0" borderId="61" xfId="0" applyFont="1" applyFill="1" applyBorder="1" applyAlignment="1">
      <alignment horizontal="left" vertical="center" wrapText="1"/>
    </xf>
    <xf numFmtId="0" fontId="7" fillId="0" borderId="58" xfId="0" applyFont="1" applyFill="1" applyBorder="1" applyAlignment="1">
      <alignment horizontal="center" vertical="center" wrapText="1"/>
    </xf>
    <xf numFmtId="0" fontId="7" fillId="0" borderId="59" xfId="0" applyFont="1" applyFill="1" applyBorder="1" applyAlignment="1">
      <alignment horizontal="center" vertical="center" wrapText="1"/>
    </xf>
    <xf numFmtId="0" fontId="7" fillId="0" borderId="60" xfId="0" applyFont="1" applyFill="1" applyBorder="1" applyAlignment="1">
      <alignment horizontal="center" vertical="center" wrapText="1"/>
    </xf>
    <xf numFmtId="0" fontId="0" fillId="0" borderId="39" xfId="0" applyFill="1" applyBorder="1" applyAlignment="1">
      <alignment horizontal="center" vertical="center" wrapText="1"/>
    </xf>
    <xf numFmtId="0" fontId="0" fillId="0" borderId="4" xfId="0" applyFill="1" applyBorder="1" applyAlignment="1">
      <alignment horizontal="center" vertical="center" wrapText="1"/>
    </xf>
    <xf numFmtId="0" fontId="0" fillId="0" borderId="6" xfId="0" applyFill="1" applyBorder="1" applyAlignment="1">
      <alignment horizontal="center" vertical="center" wrapText="1"/>
    </xf>
    <xf numFmtId="0" fontId="3" fillId="0" borderId="1" xfId="0" applyFont="1" applyFill="1" applyBorder="1" applyAlignment="1">
      <alignment vertical="center" wrapText="1"/>
    </xf>
    <xf numFmtId="0" fontId="3" fillId="0" borderId="42" xfId="0" applyFont="1" applyFill="1" applyBorder="1" applyAlignment="1">
      <alignment vertical="center" wrapText="1"/>
    </xf>
    <xf numFmtId="0" fontId="3" fillId="0" borderId="7" xfId="0" applyFont="1" applyFill="1" applyBorder="1" applyAlignment="1">
      <alignment vertical="center" wrapText="1"/>
    </xf>
    <xf numFmtId="0" fontId="3" fillId="0" borderId="53" xfId="0" applyFont="1" applyFill="1" applyBorder="1" applyAlignment="1">
      <alignment vertical="center" wrapText="1"/>
    </xf>
    <xf numFmtId="0" fontId="7" fillId="0" borderId="23" xfId="0" applyFont="1" applyFill="1" applyBorder="1" applyAlignment="1"/>
    <xf numFmtId="0" fontId="7" fillId="0" borderId="46" xfId="0" applyFont="1" applyFill="1" applyBorder="1" applyAlignment="1"/>
    <xf numFmtId="0" fontId="0" fillId="0" borderId="25" xfId="0" applyFill="1" applyBorder="1" applyAlignment="1">
      <alignment horizontal="center" vertical="center" wrapText="1"/>
    </xf>
    <xf numFmtId="0" fontId="0" fillId="0" borderId="1" xfId="0" applyFill="1" applyBorder="1" applyAlignment="1">
      <alignment horizontal="center" vertical="center" wrapText="1"/>
    </xf>
    <xf numFmtId="0" fontId="0" fillId="0" borderId="23" xfId="0" applyFill="1" applyBorder="1" applyAlignment="1">
      <alignment horizontal="center" vertical="center" wrapText="1"/>
    </xf>
    <xf numFmtId="0" fontId="3" fillId="0" borderId="51" xfId="0" applyFont="1" applyFill="1" applyBorder="1" applyAlignment="1">
      <alignment vertical="center" wrapText="1"/>
    </xf>
    <xf numFmtId="0" fontId="3" fillId="0" borderId="52" xfId="0" applyFont="1" applyFill="1" applyBorder="1" applyAlignment="1">
      <alignment vertical="center" wrapText="1"/>
    </xf>
    <xf numFmtId="0" fontId="0" fillId="0" borderId="50" xfId="0" applyFill="1" applyBorder="1" applyAlignment="1">
      <alignment horizontal="center" vertical="center" wrapText="1"/>
    </xf>
    <xf numFmtId="0" fontId="7" fillId="0" borderId="25" xfId="0" applyFont="1" applyFill="1" applyBorder="1" applyAlignment="1"/>
    <xf numFmtId="0" fontId="7" fillId="0" borderId="48" xfId="0" applyFont="1" applyFill="1" applyBorder="1" applyAlignment="1"/>
    <xf numFmtId="0" fontId="7" fillId="0" borderId="1" xfId="0" applyFont="1" applyFill="1" applyBorder="1" applyAlignment="1"/>
    <xf numFmtId="0" fontId="7" fillId="0" borderId="42" xfId="0" applyFont="1" applyFill="1" applyBorder="1" applyAlignment="1"/>
    <xf numFmtId="0" fontId="3" fillId="0" borderId="25" xfId="0" applyFont="1" applyFill="1" applyBorder="1" applyAlignment="1">
      <alignment horizontal="center" vertical="center"/>
    </xf>
    <xf numFmtId="0" fontId="3" fillId="0" borderId="48" xfId="0" applyFont="1" applyFill="1" applyBorder="1" applyAlignment="1">
      <alignment horizontal="center" vertical="center"/>
    </xf>
    <xf numFmtId="0" fontId="7" fillId="0" borderId="39" xfId="0" applyFont="1" applyFill="1" applyBorder="1" applyAlignment="1">
      <alignment horizontal="left" vertical="center" wrapText="1"/>
    </xf>
    <xf numFmtId="0" fontId="7" fillId="0" borderId="25" xfId="0" applyFont="1" applyFill="1" applyBorder="1" applyAlignment="1">
      <alignment horizontal="left" vertical="center" wrapText="1"/>
    </xf>
    <xf numFmtId="0" fontId="7" fillId="0" borderId="48" xfId="0" applyFont="1" applyFill="1" applyBorder="1" applyAlignment="1">
      <alignment horizontal="left" vertical="center" wrapText="1"/>
    </xf>
    <xf numFmtId="0" fontId="0" fillId="0" borderId="7" xfId="0" applyFill="1" applyBorder="1" applyAlignment="1">
      <alignment horizontal="center" vertical="center" wrapText="1"/>
    </xf>
    <xf numFmtId="0" fontId="3" fillId="0" borderId="25" xfId="0" applyFont="1" applyFill="1" applyBorder="1" applyAlignment="1">
      <alignment horizontal="left" vertical="center" wrapText="1"/>
    </xf>
    <xf numFmtId="0" fontId="3" fillId="0" borderId="48" xfId="0" applyFont="1" applyFill="1" applyBorder="1" applyAlignment="1">
      <alignment horizontal="left" vertical="center" wrapText="1"/>
    </xf>
    <xf numFmtId="0" fontId="3" fillId="0" borderId="1" xfId="0" applyFont="1" applyFill="1" applyBorder="1" applyAlignment="1">
      <alignment horizontal="left" vertical="center" wrapText="1"/>
    </xf>
    <xf numFmtId="0" fontId="3" fillId="0" borderId="42" xfId="0" applyFont="1" applyFill="1" applyBorder="1" applyAlignment="1">
      <alignment horizontal="left" vertical="center" wrapText="1"/>
    </xf>
    <xf numFmtId="0" fontId="7" fillId="0" borderId="50" xfId="0" applyFont="1" applyFill="1" applyBorder="1" applyAlignment="1">
      <alignment horizontal="left" vertical="center" wrapText="1"/>
    </xf>
    <xf numFmtId="0" fontId="7" fillId="0" borderId="51" xfId="0" applyFont="1" applyFill="1" applyBorder="1" applyAlignment="1">
      <alignment horizontal="left" vertical="center" wrapText="1"/>
    </xf>
    <xf numFmtId="0" fontId="7" fillId="0" borderId="52" xfId="0" applyFont="1" applyFill="1" applyBorder="1" applyAlignment="1">
      <alignment horizontal="left" vertical="center" wrapText="1"/>
    </xf>
    <xf numFmtId="0" fontId="7" fillId="0" borderId="39"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7" xfId="0" applyFont="1" applyFill="1" applyBorder="1" applyAlignment="1">
      <alignment horizontal="left"/>
    </xf>
    <xf numFmtId="0" fontId="7" fillId="0" borderId="53" xfId="0" applyFont="1" applyFill="1" applyBorder="1" applyAlignment="1">
      <alignment horizontal="left"/>
    </xf>
    <xf numFmtId="0" fontId="3" fillId="0" borderId="25" xfId="0" applyFont="1" applyFill="1" applyBorder="1" applyAlignment="1">
      <alignment horizontal="left" vertical="center"/>
    </xf>
    <xf numFmtId="0" fontId="3" fillId="0" borderId="7" xfId="0" applyFont="1" applyFill="1" applyBorder="1" applyAlignment="1">
      <alignment horizontal="left" vertical="center" wrapText="1"/>
    </xf>
    <xf numFmtId="0" fontId="3" fillId="0" borderId="1" xfId="0" applyFont="1" applyFill="1" applyBorder="1" applyAlignment="1">
      <alignment horizontal="center" vertical="center"/>
    </xf>
    <xf numFmtId="0" fontId="3" fillId="0" borderId="42" xfId="0" applyFont="1" applyFill="1" applyBorder="1" applyAlignment="1">
      <alignment horizontal="center" vertical="center"/>
    </xf>
    <xf numFmtId="0" fontId="0" fillId="5" borderId="23" xfId="0" applyFill="1" applyBorder="1" applyAlignment="1">
      <alignment horizontal="center" vertical="center"/>
    </xf>
    <xf numFmtId="0" fontId="0" fillId="5" borderId="36" xfId="0" applyFill="1" applyBorder="1" applyAlignment="1">
      <alignment horizontal="center" vertical="center"/>
    </xf>
    <xf numFmtId="0" fontId="7" fillId="0" borderId="44" xfId="0" applyFont="1" applyFill="1" applyBorder="1" applyAlignment="1">
      <alignment horizontal="left" vertical="center" wrapText="1"/>
    </xf>
    <xf numFmtId="0" fontId="7" fillId="0" borderId="5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1" xfId="0" applyFont="1" applyFill="1" applyBorder="1" applyAlignment="1">
      <alignment horizontal="left"/>
    </xf>
    <xf numFmtId="0" fontId="7" fillId="0" borderId="42" xfId="0" applyFont="1" applyFill="1" applyBorder="1" applyAlignment="1">
      <alignment horizontal="left"/>
    </xf>
    <xf numFmtId="0" fontId="7" fillId="0" borderId="50"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6" xfId="0" applyFont="1" applyFill="1" applyBorder="1" applyAlignment="1">
      <alignment horizontal="center" vertical="center"/>
    </xf>
    <xf numFmtId="0" fontId="7" fillId="0" borderId="16" xfId="0" applyFont="1" applyFill="1" applyBorder="1" applyAlignment="1">
      <alignment horizontal="left" vertical="center"/>
    </xf>
    <xf numFmtId="0" fontId="13" fillId="0" borderId="16" xfId="0" applyFont="1" applyFill="1" applyBorder="1" applyAlignment="1">
      <alignment horizontal="left" vertical="center"/>
    </xf>
    <xf numFmtId="0" fontId="13" fillId="0" borderId="62" xfId="0" applyFont="1" applyFill="1" applyBorder="1" applyAlignment="1">
      <alignment horizontal="left" vertical="center"/>
    </xf>
    <xf numFmtId="0" fontId="7" fillId="0" borderId="58" xfId="0" applyFont="1" applyFill="1" applyBorder="1" applyAlignment="1">
      <alignment horizontal="left" vertical="center" wrapText="1"/>
    </xf>
    <xf numFmtId="0" fontId="7" fillId="0" borderId="59" xfId="0" applyFont="1" applyFill="1" applyBorder="1" applyAlignment="1">
      <alignment horizontal="left" vertical="center" wrapText="1"/>
    </xf>
    <xf numFmtId="0" fontId="5" fillId="0" borderId="15" xfId="0" applyFont="1" applyBorder="1" applyAlignment="1">
      <alignment horizontal="center"/>
    </xf>
    <xf numFmtId="0" fontId="5" fillId="0" borderId="16" xfId="0" applyFont="1" applyBorder="1" applyAlignment="1">
      <alignment horizontal="center"/>
    </xf>
    <xf numFmtId="0" fontId="5" fillId="0" borderId="17" xfId="0" applyFont="1" applyBorder="1" applyAlignment="1">
      <alignment horizontal="center"/>
    </xf>
    <xf numFmtId="165" fontId="0" fillId="0" borderId="23" xfId="0" applyNumberFormat="1" applyBorder="1" applyAlignment="1">
      <alignment horizontal="center" vertical="center" wrapText="1"/>
    </xf>
    <xf numFmtId="0" fontId="0" fillId="0" borderId="24" xfId="0" applyBorder="1" applyAlignment="1">
      <alignment horizontal="center" vertical="center" wrapText="1"/>
    </xf>
    <xf numFmtId="0" fontId="0" fillId="0" borderId="36" xfId="0" applyBorder="1" applyAlignment="1">
      <alignment horizontal="center" vertical="center" wrapText="1"/>
    </xf>
    <xf numFmtId="0" fontId="0" fillId="0" borderId="28" xfId="0" applyBorder="1" applyAlignment="1">
      <alignment horizontal="center" vertical="center" wrapText="1"/>
    </xf>
    <xf numFmtId="0" fontId="0" fillId="0" borderId="38" xfId="0" applyBorder="1" applyAlignment="1">
      <alignment horizontal="center" vertical="center" wrapText="1"/>
    </xf>
    <xf numFmtId="0" fontId="0" fillId="0" borderId="37" xfId="0" applyBorder="1" applyAlignment="1">
      <alignment horizontal="center" vertical="center" wrapText="1"/>
    </xf>
    <xf numFmtId="0" fontId="3" fillId="0" borderId="12"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9" xfId="0" applyFont="1" applyBorder="1" applyAlignment="1">
      <alignment horizontal="center" vertical="center" wrapText="1"/>
    </xf>
    <xf numFmtId="0" fontId="3" fillId="0" borderId="29" xfId="0" applyFont="1" applyBorder="1" applyAlignment="1">
      <alignment vertical="center" wrapText="1"/>
    </xf>
    <xf numFmtId="0" fontId="3" fillId="0" borderId="27" xfId="0" applyFont="1" applyBorder="1" applyAlignment="1">
      <alignment vertical="center" wrapText="1"/>
    </xf>
    <xf numFmtId="0" fontId="3" fillId="0" borderId="29" xfId="0" applyFont="1" applyBorder="1" applyAlignment="1">
      <alignment horizontal="justify" vertical="center" wrapText="1"/>
    </xf>
    <xf numFmtId="0" fontId="3" fillId="0" borderId="27" xfId="0" applyFont="1" applyBorder="1" applyAlignment="1">
      <alignment horizontal="justify" vertical="center" wrapText="1"/>
    </xf>
    <xf numFmtId="0" fontId="3" fillId="0" borderId="29" xfId="0" applyFont="1" applyBorder="1" applyAlignment="1">
      <alignment horizontal="justify" vertical="center"/>
    </xf>
    <xf numFmtId="0" fontId="3" fillId="0" borderId="30" xfId="0" applyFont="1" applyBorder="1" applyAlignment="1">
      <alignment horizontal="justify" vertical="center"/>
    </xf>
    <xf numFmtId="0" fontId="3" fillId="0" borderId="27" xfId="0" applyFont="1" applyBorder="1" applyAlignment="1">
      <alignment horizontal="justify" vertical="center"/>
    </xf>
    <xf numFmtId="0" fontId="3" fillId="0" borderId="12"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10" fillId="0" borderId="29" xfId="0" applyFont="1" applyBorder="1" applyAlignment="1">
      <alignment horizontal="center" vertical="center"/>
    </xf>
    <xf numFmtId="0" fontId="10" fillId="0" borderId="27" xfId="0" applyFont="1" applyBorder="1" applyAlignment="1">
      <alignment horizontal="center" vertical="center"/>
    </xf>
    <xf numFmtId="0" fontId="11" fillId="0" borderId="12" xfId="0" applyFont="1" applyBorder="1" applyAlignment="1">
      <alignment horizontal="center" vertical="center"/>
    </xf>
    <xf numFmtId="0" fontId="11" fillId="0" borderId="10" xfId="0" applyFont="1" applyBorder="1" applyAlignment="1">
      <alignment horizontal="center" vertical="center"/>
    </xf>
    <xf numFmtId="0" fontId="11" fillId="0" borderId="9" xfId="0" applyFont="1" applyBorder="1" applyAlignment="1">
      <alignment horizontal="center" vertical="center"/>
    </xf>
    <xf numFmtId="0" fontId="2" fillId="0" borderId="29" xfId="0" applyFont="1" applyBorder="1" applyAlignment="1">
      <alignment horizontal="center" vertical="center"/>
    </xf>
    <xf numFmtId="0" fontId="2" fillId="0" borderId="27" xfId="0" applyFont="1" applyBorder="1" applyAlignment="1">
      <alignment horizontal="center" vertical="center"/>
    </xf>
    <xf numFmtId="0" fontId="3" fillId="0" borderId="29" xfId="0" applyFont="1" applyBorder="1" applyAlignment="1">
      <alignment horizontal="center" vertical="center"/>
    </xf>
    <xf numFmtId="0" fontId="3" fillId="0" borderId="27" xfId="0" applyFont="1" applyBorder="1" applyAlignment="1">
      <alignment horizontal="center" vertical="center"/>
    </xf>
    <xf numFmtId="0" fontId="1" fillId="0" borderId="29" xfId="0" applyFont="1" applyBorder="1" applyAlignment="1">
      <alignment horizontal="center" wrapText="1"/>
    </xf>
    <xf numFmtId="0" fontId="1" fillId="0" borderId="30" xfId="0" applyFont="1" applyBorder="1" applyAlignment="1">
      <alignment horizontal="center" wrapText="1"/>
    </xf>
    <xf numFmtId="0" fontId="1" fillId="0" borderId="27" xfId="0" applyFont="1" applyBorder="1" applyAlignment="1">
      <alignment horizontal="center" wrapText="1"/>
    </xf>
    <xf numFmtId="0" fontId="14" fillId="4" borderId="12" xfId="0" applyFont="1" applyFill="1" applyBorder="1" applyAlignment="1">
      <alignment horizontal="center" vertical="center"/>
    </xf>
    <xf numFmtId="0" fontId="14" fillId="4" borderId="9" xfId="0" applyFont="1" applyFill="1" applyBorder="1" applyAlignment="1">
      <alignment horizontal="center" vertical="center"/>
    </xf>
    <xf numFmtId="0" fontId="6" fillId="3" borderId="14" xfId="0" applyFont="1" applyFill="1" applyBorder="1" applyAlignment="1">
      <alignment horizontal="center" vertical="top" wrapText="1"/>
    </xf>
    <xf numFmtId="0" fontId="6" fillId="3" borderId="19" xfId="0" applyFont="1" applyFill="1" applyBorder="1" applyAlignment="1">
      <alignment horizontal="center" vertical="top" wrapText="1"/>
    </xf>
    <xf numFmtId="0" fontId="6" fillId="3" borderId="57" xfId="0" applyFont="1" applyFill="1" applyBorder="1" applyAlignment="1">
      <alignment horizontal="center" vertical="top" wrapText="1"/>
    </xf>
    <xf numFmtId="0" fontId="6" fillId="3" borderId="0" xfId="0" applyFont="1" applyFill="1" applyBorder="1" applyAlignment="1">
      <alignment horizontal="center" vertical="top" wrapText="1"/>
    </xf>
  </cellXfs>
  <cellStyles count="2">
    <cellStyle name="Moneda"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8"/>
  <sheetViews>
    <sheetView tabSelected="1" workbookViewId="0">
      <selection activeCell="D3" sqref="D3"/>
    </sheetView>
  </sheetViews>
  <sheetFormatPr baseColWidth="10" defaultRowHeight="15" x14ac:dyDescent="0.25"/>
  <cols>
    <col min="2" max="2" width="28.5703125" bestFit="1" customWidth="1"/>
    <col min="3" max="3" width="16.5703125" customWidth="1"/>
  </cols>
  <sheetData>
    <row r="1" spans="2:4" ht="15.75" thickBot="1" x14ac:dyDescent="0.3"/>
    <row r="2" spans="2:4" ht="15.75" thickBot="1" x14ac:dyDescent="0.3">
      <c r="B2" s="14" t="s">
        <v>16</v>
      </c>
      <c r="C2" s="14" t="s">
        <v>30</v>
      </c>
      <c r="D2" s="15" t="s">
        <v>18</v>
      </c>
    </row>
    <row r="3" spans="2:4" x14ac:dyDescent="0.25">
      <c r="B3" s="43" t="s">
        <v>261</v>
      </c>
      <c r="C3" s="11" t="s">
        <v>286</v>
      </c>
      <c r="D3" s="204"/>
    </row>
    <row r="4" spans="2:4" x14ac:dyDescent="0.25">
      <c r="B4" s="41" t="s">
        <v>262</v>
      </c>
      <c r="C4" s="40" t="s">
        <v>286</v>
      </c>
      <c r="D4" s="205"/>
    </row>
    <row r="5" spans="2:4" x14ac:dyDescent="0.25">
      <c r="B5" s="41" t="s">
        <v>263</v>
      </c>
      <c r="C5" s="40" t="s">
        <v>286</v>
      </c>
      <c r="D5" s="205"/>
    </row>
    <row r="6" spans="2:4" x14ac:dyDescent="0.25">
      <c r="B6" s="81" t="s">
        <v>264</v>
      </c>
      <c r="C6" s="11" t="s">
        <v>400</v>
      </c>
      <c r="D6" s="83">
        <v>900</v>
      </c>
    </row>
    <row r="7" spans="2:4" x14ac:dyDescent="0.25">
      <c r="B7" s="44" t="s">
        <v>265</v>
      </c>
      <c r="C7" s="203" t="s">
        <v>286</v>
      </c>
      <c r="D7" s="206"/>
    </row>
    <row r="8" spans="2:4" ht="15.75" thickBot="1" x14ac:dyDescent="0.3">
      <c r="B8" s="42" t="s">
        <v>266</v>
      </c>
      <c r="C8" s="12" t="s">
        <v>286</v>
      </c>
      <c r="D8" s="84"/>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28"/>
  <sheetViews>
    <sheetView zoomScale="85" zoomScaleNormal="85" workbookViewId="0">
      <pane ySplit="3" topLeftCell="A4" activePane="bottomLeft" state="frozen"/>
      <selection pane="bottomLeft" activeCell="H16" sqref="H16"/>
    </sheetView>
  </sheetViews>
  <sheetFormatPr baseColWidth="10" defaultRowHeight="15" x14ac:dyDescent="0.25"/>
  <cols>
    <col min="1" max="1" width="4.85546875" customWidth="1"/>
    <col min="2" max="2" width="31.140625" customWidth="1"/>
    <col min="11" max="11" width="9.5703125" customWidth="1"/>
    <col min="12" max="12" width="9.85546875" customWidth="1"/>
    <col min="13" max="13" width="9.42578125" bestFit="1" customWidth="1"/>
    <col min="14" max="14" width="8.85546875" customWidth="1"/>
  </cols>
  <sheetData>
    <row r="1" spans="2:14" ht="15.75" thickBot="1" x14ac:dyDescent="0.3"/>
    <row r="2" spans="2:14" x14ac:dyDescent="0.25">
      <c r="B2" s="222" t="s">
        <v>53</v>
      </c>
      <c r="C2" s="218" t="s">
        <v>261</v>
      </c>
      <c r="D2" s="219"/>
      <c r="E2" s="218" t="s">
        <v>262</v>
      </c>
      <c r="F2" s="219"/>
      <c r="G2" s="218" t="s">
        <v>263</v>
      </c>
      <c r="H2" s="219"/>
      <c r="I2" s="218" t="s">
        <v>264</v>
      </c>
      <c r="J2" s="219"/>
      <c r="K2" s="218" t="s">
        <v>265</v>
      </c>
      <c r="L2" s="219"/>
      <c r="M2" s="218" t="s">
        <v>266</v>
      </c>
      <c r="N2" s="219"/>
    </row>
    <row r="3" spans="2:14" ht="27.75" customHeight="1" x14ac:dyDescent="0.25">
      <c r="B3" s="223"/>
      <c r="C3" s="57" t="s">
        <v>1</v>
      </c>
      <c r="D3" s="58" t="s">
        <v>8</v>
      </c>
      <c r="E3" s="57" t="s">
        <v>1</v>
      </c>
      <c r="F3" s="58" t="s">
        <v>8</v>
      </c>
      <c r="G3" s="57" t="s">
        <v>1</v>
      </c>
      <c r="H3" s="58" t="s">
        <v>8</v>
      </c>
      <c r="I3" s="57" t="s">
        <v>1</v>
      </c>
      <c r="J3" s="58" t="s">
        <v>8</v>
      </c>
      <c r="K3" s="57" t="s">
        <v>1</v>
      </c>
      <c r="L3" s="58" t="s">
        <v>8</v>
      </c>
      <c r="M3" s="57" t="s">
        <v>1</v>
      </c>
      <c r="N3" s="58" t="s">
        <v>8</v>
      </c>
    </row>
    <row r="4" spans="2:14" ht="16.5" x14ac:dyDescent="0.25">
      <c r="B4" s="100" t="s">
        <v>32</v>
      </c>
      <c r="C4" s="59" t="s">
        <v>270</v>
      </c>
      <c r="D4" s="22"/>
      <c r="E4" s="59" t="s">
        <v>270</v>
      </c>
      <c r="F4" s="22"/>
      <c r="G4" s="59" t="s">
        <v>270</v>
      </c>
      <c r="H4" s="22"/>
      <c r="I4" s="59" t="s">
        <v>270</v>
      </c>
      <c r="J4" s="22"/>
      <c r="K4" s="59" t="s">
        <v>270</v>
      </c>
      <c r="L4" s="22"/>
      <c r="M4" s="59"/>
      <c r="N4" s="61" t="s">
        <v>270</v>
      </c>
    </row>
    <row r="5" spans="2:14" ht="16.5" x14ac:dyDescent="0.25">
      <c r="B5" s="100" t="s">
        <v>33</v>
      </c>
      <c r="C5" s="59" t="s">
        <v>270</v>
      </c>
      <c r="D5" s="22"/>
      <c r="E5" s="59" t="s">
        <v>270</v>
      </c>
      <c r="F5" s="22"/>
      <c r="G5" s="59" t="s">
        <v>270</v>
      </c>
      <c r="H5" s="22"/>
      <c r="I5" s="59" t="s">
        <v>270</v>
      </c>
      <c r="J5" s="22"/>
      <c r="K5" s="59" t="s">
        <v>270</v>
      </c>
      <c r="L5" s="22"/>
      <c r="M5" s="59"/>
      <c r="N5" s="61" t="s">
        <v>270</v>
      </c>
    </row>
    <row r="6" spans="2:14" ht="16.5" x14ac:dyDescent="0.25">
      <c r="B6" s="100" t="s">
        <v>34</v>
      </c>
      <c r="C6" s="59" t="s">
        <v>270</v>
      </c>
      <c r="D6" s="22"/>
      <c r="E6" s="59"/>
      <c r="F6" s="61" t="s">
        <v>270</v>
      </c>
      <c r="G6" s="59" t="s">
        <v>270</v>
      </c>
      <c r="H6" s="22"/>
      <c r="I6" s="59" t="s">
        <v>270</v>
      </c>
      <c r="J6" s="22"/>
      <c r="K6" s="59" t="s">
        <v>270</v>
      </c>
      <c r="L6" s="22"/>
      <c r="M6" s="59"/>
      <c r="N6" s="61" t="s">
        <v>270</v>
      </c>
    </row>
    <row r="7" spans="2:14" ht="16.5" x14ac:dyDescent="0.25">
      <c r="B7" s="100" t="s">
        <v>35</v>
      </c>
      <c r="C7" s="59" t="s">
        <v>270</v>
      </c>
      <c r="D7" s="22"/>
      <c r="E7" s="59" t="s">
        <v>270</v>
      </c>
      <c r="F7" s="22"/>
      <c r="G7" s="59" t="s">
        <v>270</v>
      </c>
      <c r="H7" s="22"/>
      <c r="I7" s="59" t="s">
        <v>270</v>
      </c>
      <c r="J7" s="22"/>
      <c r="K7" s="59" t="s">
        <v>270</v>
      </c>
      <c r="L7" s="22"/>
      <c r="M7" s="59" t="s">
        <v>270</v>
      </c>
      <c r="N7" s="22"/>
    </row>
    <row r="8" spans="2:14" ht="16.5" x14ac:dyDescent="0.25">
      <c r="B8" s="100" t="s">
        <v>36</v>
      </c>
      <c r="C8" s="59" t="s">
        <v>270</v>
      </c>
      <c r="D8" s="22"/>
      <c r="E8" s="59"/>
      <c r="F8" s="61" t="s">
        <v>270</v>
      </c>
      <c r="G8" s="59" t="s">
        <v>270</v>
      </c>
      <c r="H8" s="22"/>
      <c r="I8" s="59" t="s">
        <v>270</v>
      </c>
      <c r="J8" s="22"/>
      <c r="K8" s="59" t="s">
        <v>270</v>
      </c>
      <c r="L8" s="22"/>
      <c r="M8" s="59"/>
      <c r="N8" s="61" t="s">
        <v>270</v>
      </c>
    </row>
    <row r="9" spans="2:14" ht="16.5" x14ac:dyDescent="0.25">
      <c r="B9" s="100" t="s">
        <v>37</v>
      </c>
      <c r="C9" s="59" t="s">
        <v>270</v>
      </c>
      <c r="D9" s="22"/>
      <c r="E9" s="59" t="s">
        <v>270</v>
      </c>
      <c r="F9" s="22"/>
      <c r="G9" s="59" t="s">
        <v>270</v>
      </c>
      <c r="H9" s="22"/>
      <c r="I9" s="59" t="s">
        <v>270</v>
      </c>
      <c r="J9" s="22"/>
      <c r="K9" s="59" t="s">
        <v>270</v>
      </c>
      <c r="L9" s="22"/>
      <c r="M9" s="59" t="s">
        <v>270</v>
      </c>
      <c r="N9" s="22"/>
    </row>
    <row r="10" spans="2:14" ht="16.5" x14ac:dyDescent="0.25">
      <c r="B10" s="100" t="s">
        <v>38</v>
      </c>
      <c r="C10" s="215" t="s">
        <v>270</v>
      </c>
      <c r="D10" s="22"/>
      <c r="E10" s="59"/>
      <c r="F10" s="61" t="s">
        <v>270</v>
      </c>
      <c r="G10" s="59" t="s">
        <v>270</v>
      </c>
      <c r="H10" s="22"/>
      <c r="I10" s="59" t="s">
        <v>270</v>
      </c>
      <c r="J10" s="22"/>
      <c r="K10" s="59" t="s">
        <v>270</v>
      </c>
      <c r="L10" s="22"/>
      <c r="M10" s="59"/>
      <c r="N10" s="61" t="s">
        <v>270</v>
      </c>
    </row>
    <row r="11" spans="2:14" ht="16.5" x14ac:dyDescent="0.25">
      <c r="B11" s="100" t="s">
        <v>39</v>
      </c>
      <c r="C11" s="59" t="s">
        <v>270</v>
      </c>
      <c r="D11" s="22"/>
      <c r="E11" s="59"/>
      <c r="F11" s="61" t="s">
        <v>270</v>
      </c>
      <c r="G11" s="59" t="s">
        <v>270</v>
      </c>
      <c r="H11" s="22"/>
      <c r="I11" s="59" t="s">
        <v>270</v>
      </c>
      <c r="J11" s="22"/>
      <c r="K11" s="59"/>
      <c r="L11" s="61" t="s">
        <v>270</v>
      </c>
      <c r="M11" s="59"/>
      <c r="N11" s="61" t="s">
        <v>270</v>
      </c>
    </row>
    <row r="12" spans="2:14" ht="16.5" x14ac:dyDescent="0.25">
      <c r="B12" s="100" t="s">
        <v>40</v>
      </c>
      <c r="C12" s="59" t="s">
        <v>270</v>
      </c>
      <c r="D12" s="22"/>
      <c r="E12" s="59" t="s">
        <v>270</v>
      </c>
      <c r="F12" s="22"/>
      <c r="G12" s="59" t="s">
        <v>270</v>
      </c>
      <c r="H12" s="22"/>
      <c r="I12" s="59" t="s">
        <v>270</v>
      </c>
      <c r="J12" s="22"/>
      <c r="K12" s="59" t="s">
        <v>270</v>
      </c>
      <c r="L12" s="22"/>
      <c r="M12" s="59" t="s">
        <v>270</v>
      </c>
      <c r="N12" s="22"/>
    </row>
    <row r="13" spans="2:14" ht="16.5" x14ac:dyDescent="0.25">
      <c r="B13" s="100" t="s">
        <v>41</v>
      </c>
      <c r="C13" s="59" t="s">
        <v>270</v>
      </c>
      <c r="D13" s="22"/>
      <c r="E13" s="59" t="s">
        <v>270</v>
      </c>
      <c r="F13" s="22"/>
      <c r="G13" s="59" t="s">
        <v>270</v>
      </c>
      <c r="H13" s="22"/>
      <c r="I13" s="59" t="s">
        <v>270</v>
      </c>
      <c r="J13" s="22"/>
      <c r="K13" s="59" t="s">
        <v>270</v>
      </c>
      <c r="L13" s="22"/>
      <c r="M13" s="59" t="s">
        <v>270</v>
      </c>
      <c r="N13" s="22"/>
    </row>
    <row r="14" spans="2:14" ht="16.5" x14ac:dyDescent="0.25">
      <c r="B14" s="100" t="s">
        <v>42</v>
      </c>
      <c r="C14" s="59" t="s">
        <v>270</v>
      </c>
      <c r="D14" s="22"/>
      <c r="E14" s="59" t="s">
        <v>270</v>
      </c>
      <c r="F14" s="22"/>
      <c r="G14" s="59" t="s">
        <v>270</v>
      </c>
      <c r="H14" s="22"/>
      <c r="I14" s="59" t="s">
        <v>270</v>
      </c>
      <c r="J14" s="22"/>
      <c r="K14" s="59" t="s">
        <v>270</v>
      </c>
      <c r="L14" s="22"/>
      <c r="M14" s="59" t="s">
        <v>270</v>
      </c>
      <c r="N14" s="22"/>
    </row>
    <row r="15" spans="2:14" ht="16.5" x14ac:dyDescent="0.25">
      <c r="B15" s="100" t="s">
        <v>43</v>
      </c>
      <c r="C15" s="59" t="s">
        <v>270</v>
      </c>
      <c r="D15" s="22"/>
      <c r="E15" s="59" t="s">
        <v>270</v>
      </c>
      <c r="F15" s="22"/>
      <c r="G15" s="59" t="s">
        <v>270</v>
      </c>
      <c r="H15" s="22"/>
      <c r="I15" s="59" t="s">
        <v>270</v>
      </c>
      <c r="J15" s="22"/>
      <c r="K15" s="59" t="s">
        <v>270</v>
      </c>
      <c r="L15" s="22"/>
      <c r="M15" s="59" t="s">
        <v>270</v>
      </c>
      <c r="N15" s="22"/>
    </row>
    <row r="16" spans="2:14" ht="16.5" x14ac:dyDescent="0.25">
      <c r="B16" s="100" t="s">
        <v>44</v>
      </c>
      <c r="C16" s="59"/>
      <c r="D16" s="61" t="s">
        <v>270</v>
      </c>
      <c r="E16" s="59"/>
      <c r="F16" s="61" t="s">
        <v>270</v>
      </c>
      <c r="G16" s="59"/>
      <c r="H16" s="61" t="s">
        <v>270</v>
      </c>
      <c r="I16" s="59" t="s">
        <v>270</v>
      </c>
      <c r="J16" s="22"/>
      <c r="K16" s="59" t="s">
        <v>270</v>
      </c>
      <c r="L16" s="22"/>
      <c r="M16" s="59" t="s">
        <v>270</v>
      </c>
      <c r="N16" s="22"/>
    </row>
    <row r="17" spans="2:14" ht="16.5" x14ac:dyDescent="0.25">
      <c r="B17" s="100" t="s">
        <v>45</v>
      </c>
      <c r="C17" s="59"/>
      <c r="D17" s="61" t="s">
        <v>270</v>
      </c>
      <c r="E17" s="59" t="s">
        <v>270</v>
      </c>
      <c r="F17" s="22"/>
      <c r="G17" s="59" t="s">
        <v>270</v>
      </c>
      <c r="H17" s="22"/>
      <c r="I17" s="59" t="s">
        <v>270</v>
      </c>
      <c r="J17" s="22"/>
      <c r="K17" s="59" t="s">
        <v>270</v>
      </c>
      <c r="L17" s="22"/>
      <c r="M17" s="59"/>
      <c r="N17" s="61" t="s">
        <v>270</v>
      </c>
    </row>
    <row r="18" spans="2:14" ht="16.5" x14ac:dyDescent="0.25">
      <c r="B18" s="100" t="s">
        <v>46</v>
      </c>
      <c r="C18" s="59" t="s">
        <v>270</v>
      </c>
      <c r="D18" s="22"/>
      <c r="E18" s="59" t="s">
        <v>270</v>
      </c>
      <c r="F18" s="22"/>
      <c r="G18" s="59" t="s">
        <v>270</v>
      </c>
      <c r="H18" s="22"/>
      <c r="I18" s="59" t="s">
        <v>270</v>
      </c>
      <c r="J18" s="22"/>
      <c r="K18" s="59" t="s">
        <v>270</v>
      </c>
      <c r="L18" s="22"/>
      <c r="M18" s="59" t="s">
        <v>270</v>
      </c>
      <c r="N18" s="22"/>
    </row>
    <row r="19" spans="2:14" ht="16.5" x14ac:dyDescent="0.25">
      <c r="B19" s="100" t="s">
        <v>47</v>
      </c>
      <c r="C19" s="59" t="s">
        <v>270</v>
      </c>
      <c r="D19" s="22"/>
      <c r="E19" s="59" t="s">
        <v>270</v>
      </c>
      <c r="F19" s="22"/>
      <c r="G19" s="59" t="s">
        <v>270</v>
      </c>
      <c r="H19" s="22"/>
      <c r="I19" s="59" t="s">
        <v>270</v>
      </c>
      <c r="J19" s="22"/>
      <c r="K19" s="59" t="s">
        <v>270</v>
      </c>
      <c r="L19" s="22"/>
      <c r="M19" s="59" t="s">
        <v>270</v>
      </c>
      <c r="N19" s="22"/>
    </row>
    <row r="20" spans="2:14" ht="17.25" thickBot="1" x14ac:dyDescent="0.3">
      <c r="B20" s="101" t="s">
        <v>48</v>
      </c>
      <c r="C20" s="62" t="s">
        <v>270</v>
      </c>
      <c r="D20" s="23"/>
      <c r="E20" s="62" t="s">
        <v>270</v>
      </c>
      <c r="F20" s="23"/>
      <c r="G20" s="62" t="s">
        <v>270</v>
      </c>
      <c r="H20" s="23"/>
      <c r="I20" s="62" t="s">
        <v>270</v>
      </c>
      <c r="J20" s="23"/>
      <c r="K20" s="62" t="s">
        <v>270</v>
      </c>
      <c r="L20" s="23"/>
      <c r="M20" s="62" t="s">
        <v>270</v>
      </c>
      <c r="N20" s="23"/>
    </row>
    <row r="21" spans="2:14" ht="15.75" thickBot="1" x14ac:dyDescent="0.3"/>
    <row r="22" spans="2:14" ht="15" customHeight="1" x14ac:dyDescent="0.25">
      <c r="B22" s="224" t="s">
        <v>52</v>
      </c>
      <c r="C22" s="218" t="s">
        <v>261</v>
      </c>
      <c r="D22" s="219"/>
      <c r="E22" s="218" t="s">
        <v>262</v>
      </c>
      <c r="F22" s="221"/>
      <c r="G22" s="218" t="s">
        <v>263</v>
      </c>
      <c r="H22" s="219"/>
      <c r="I22" s="220" t="s">
        <v>264</v>
      </c>
      <c r="J22" s="221"/>
      <c r="K22" s="218" t="s">
        <v>265</v>
      </c>
      <c r="L22" s="219"/>
      <c r="M22" s="220" t="s">
        <v>266</v>
      </c>
      <c r="N22" s="219"/>
    </row>
    <row r="23" spans="2:14" ht="27.75" customHeight="1" x14ac:dyDescent="0.25">
      <c r="B23" s="225"/>
      <c r="C23" s="57" t="s">
        <v>1</v>
      </c>
      <c r="D23" s="58" t="s">
        <v>8</v>
      </c>
      <c r="E23" s="57" t="s">
        <v>1</v>
      </c>
      <c r="F23" s="51" t="s">
        <v>8</v>
      </c>
      <c r="G23" s="57" t="s">
        <v>1</v>
      </c>
      <c r="H23" s="58" t="s">
        <v>8</v>
      </c>
      <c r="I23" s="54" t="s">
        <v>1</v>
      </c>
      <c r="J23" s="51" t="s">
        <v>8</v>
      </c>
      <c r="K23" s="57" t="s">
        <v>1</v>
      </c>
      <c r="L23" s="58" t="s">
        <v>8</v>
      </c>
      <c r="M23" s="54" t="s">
        <v>1</v>
      </c>
      <c r="N23" s="58" t="s">
        <v>8</v>
      </c>
    </row>
    <row r="24" spans="2:14" ht="16.5" x14ac:dyDescent="0.25">
      <c r="B24" s="96" t="s">
        <v>34</v>
      </c>
      <c r="C24" s="59" t="s">
        <v>270</v>
      </c>
      <c r="D24" s="50"/>
      <c r="E24" s="92"/>
      <c r="F24" s="61" t="s">
        <v>270</v>
      </c>
      <c r="G24" s="92" t="s">
        <v>270</v>
      </c>
      <c r="H24" s="50"/>
      <c r="I24" s="92" t="s">
        <v>270</v>
      </c>
      <c r="J24" s="52"/>
      <c r="K24" s="94" t="s">
        <v>270</v>
      </c>
      <c r="L24" s="50"/>
      <c r="M24" s="55"/>
      <c r="N24" s="61" t="s">
        <v>270</v>
      </c>
    </row>
    <row r="25" spans="2:14" ht="16.5" x14ac:dyDescent="0.25">
      <c r="B25" s="96" t="s">
        <v>49</v>
      </c>
      <c r="C25" s="59" t="s">
        <v>270</v>
      </c>
      <c r="D25" s="50"/>
      <c r="E25" s="92" t="s">
        <v>270</v>
      </c>
      <c r="F25" s="52"/>
      <c r="G25" s="92" t="s">
        <v>270</v>
      </c>
      <c r="H25" s="50"/>
      <c r="I25" s="92" t="s">
        <v>270</v>
      </c>
      <c r="J25" s="52"/>
      <c r="K25" s="94" t="s">
        <v>270</v>
      </c>
      <c r="L25" s="50"/>
      <c r="M25" s="55" t="s">
        <v>270</v>
      </c>
      <c r="N25" s="50"/>
    </row>
    <row r="26" spans="2:14" ht="16.5" x14ac:dyDescent="0.25">
      <c r="B26" s="96" t="s">
        <v>50</v>
      </c>
      <c r="C26" s="59" t="s">
        <v>270</v>
      </c>
      <c r="D26" s="50"/>
      <c r="E26" s="92" t="s">
        <v>270</v>
      </c>
      <c r="F26" s="52"/>
      <c r="G26" s="92" t="s">
        <v>270</v>
      </c>
      <c r="H26" s="50"/>
      <c r="I26" s="92" t="s">
        <v>270</v>
      </c>
      <c r="J26" s="52"/>
      <c r="K26" s="94" t="s">
        <v>270</v>
      </c>
      <c r="L26" s="50"/>
      <c r="M26" s="55" t="s">
        <v>270</v>
      </c>
      <c r="N26" s="50"/>
    </row>
    <row r="27" spans="2:14" ht="16.5" x14ac:dyDescent="0.25">
      <c r="B27" s="96" t="s">
        <v>51</v>
      </c>
      <c r="C27" s="59" t="s">
        <v>270</v>
      </c>
      <c r="D27" s="50"/>
      <c r="E27" s="92" t="s">
        <v>270</v>
      </c>
      <c r="F27" s="52"/>
      <c r="G27" s="92" t="s">
        <v>270</v>
      </c>
      <c r="H27" s="50"/>
      <c r="I27" s="92" t="s">
        <v>270</v>
      </c>
      <c r="J27" s="52"/>
      <c r="K27" s="94" t="s">
        <v>270</v>
      </c>
      <c r="L27" s="50"/>
      <c r="M27" s="55" t="s">
        <v>270</v>
      </c>
      <c r="N27" s="50"/>
    </row>
    <row r="28" spans="2:14" ht="17.25" thickBot="1" x14ac:dyDescent="0.3">
      <c r="B28" s="97" t="s">
        <v>46</v>
      </c>
      <c r="C28" s="62" t="s">
        <v>270</v>
      </c>
      <c r="D28" s="91"/>
      <c r="E28" s="93" t="s">
        <v>270</v>
      </c>
      <c r="F28" s="53"/>
      <c r="G28" s="93" t="s">
        <v>270</v>
      </c>
      <c r="H28" s="91"/>
      <c r="I28" s="93" t="s">
        <v>270</v>
      </c>
      <c r="J28" s="53"/>
      <c r="K28" s="95" t="s">
        <v>270</v>
      </c>
      <c r="L28" s="91"/>
      <c r="M28" s="56" t="s">
        <v>270</v>
      </c>
      <c r="N28" s="91"/>
    </row>
  </sheetData>
  <mergeCells count="14">
    <mergeCell ref="B2:B3"/>
    <mergeCell ref="C2:D2"/>
    <mergeCell ref="E2:F2"/>
    <mergeCell ref="C22:D22"/>
    <mergeCell ref="E22:F22"/>
    <mergeCell ref="B22:B23"/>
    <mergeCell ref="G2:H2"/>
    <mergeCell ref="I2:J2"/>
    <mergeCell ref="K2:L2"/>
    <mergeCell ref="M2:N2"/>
    <mergeCell ref="G22:H22"/>
    <mergeCell ref="I22:J22"/>
    <mergeCell ref="K22:L22"/>
    <mergeCell ref="M22:N22"/>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27"/>
  <sheetViews>
    <sheetView topLeftCell="E19" zoomScale="70" zoomScaleNormal="70" workbookViewId="0">
      <selection activeCell="U15" sqref="U15"/>
    </sheetView>
  </sheetViews>
  <sheetFormatPr baseColWidth="10" defaultRowHeight="15" x14ac:dyDescent="0.25"/>
  <cols>
    <col min="1" max="1" width="4.85546875" customWidth="1"/>
    <col min="2" max="2" width="35.5703125" style="5" customWidth="1"/>
    <col min="3" max="3" width="13.7109375" style="5" customWidth="1"/>
    <col min="4" max="4" width="24.7109375" style="5" customWidth="1"/>
    <col min="5" max="5" width="51.28515625" style="5" bestFit="1" customWidth="1"/>
    <col min="6" max="7" width="11.42578125" style="24" customWidth="1"/>
    <col min="8" max="8" width="12.28515625" style="24" customWidth="1"/>
    <col min="9" max="11" width="11.42578125" style="24" customWidth="1"/>
    <col min="12" max="20" width="11.42578125" customWidth="1"/>
    <col min="21" max="21" width="9.42578125" bestFit="1" customWidth="1"/>
    <col min="22" max="23" width="8.140625" customWidth="1"/>
  </cols>
  <sheetData>
    <row r="1" spans="2:23" ht="15.75" thickBot="1" x14ac:dyDescent="0.3"/>
    <row r="2" spans="2:23" ht="15.75" thickBot="1" x14ac:dyDescent="0.3">
      <c r="F2" s="218" t="s">
        <v>261</v>
      </c>
      <c r="G2" s="232"/>
      <c r="H2" s="219"/>
      <c r="I2" s="218" t="s">
        <v>262</v>
      </c>
      <c r="J2" s="232"/>
      <c r="K2" s="219"/>
      <c r="L2" s="220" t="s">
        <v>263</v>
      </c>
      <c r="M2" s="232"/>
      <c r="N2" s="219"/>
      <c r="O2" s="220" t="s">
        <v>264</v>
      </c>
      <c r="P2" s="232"/>
      <c r="Q2" s="219"/>
      <c r="R2" s="220" t="s">
        <v>265</v>
      </c>
      <c r="S2" s="232"/>
      <c r="T2" s="219"/>
      <c r="U2" s="220" t="s">
        <v>266</v>
      </c>
      <c r="V2" s="232"/>
      <c r="W2" s="219"/>
    </row>
    <row r="3" spans="2:23" ht="39.75" customHeight="1" thickBot="1" x14ac:dyDescent="0.3">
      <c r="B3" s="39" t="s">
        <v>12</v>
      </c>
      <c r="C3" s="260" t="s">
        <v>13</v>
      </c>
      <c r="D3" s="261"/>
      <c r="E3" s="261"/>
      <c r="F3" s="75" t="s">
        <v>1</v>
      </c>
      <c r="G3" s="66" t="s">
        <v>8</v>
      </c>
      <c r="H3" s="76" t="s">
        <v>14</v>
      </c>
      <c r="I3" s="75" t="s">
        <v>1</v>
      </c>
      <c r="J3" s="66" t="s">
        <v>8</v>
      </c>
      <c r="K3" s="76" t="s">
        <v>14</v>
      </c>
      <c r="L3" s="129" t="s">
        <v>1</v>
      </c>
      <c r="M3" s="66" t="s">
        <v>8</v>
      </c>
      <c r="N3" s="76" t="s">
        <v>14</v>
      </c>
      <c r="O3" s="129" t="s">
        <v>1</v>
      </c>
      <c r="P3" s="66" t="s">
        <v>8</v>
      </c>
      <c r="Q3" s="76" t="s">
        <v>14</v>
      </c>
      <c r="R3" s="129" t="s">
        <v>1</v>
      </c>
      <c r="S3" s="66" t="s">
        <v>8</v>
      </c>
      <c r="T3" s="76" t="s">
        <v>14</v>
      </c>
      <c r="U3" s="129" t="s">
        <v>1</v>
      </c>
      <c r="V3" s="66" t="s">
        <v>8</v>
      </c>
      <c r="W3" s="76" t="s">
        <v>14</v>
      </c>
    </row>
    <row r="4" spans="2:23" x14ac:dyDescent="0.25">
      <c r="B4" s="279" t="s">
        <v>240</v>
      </c>
      <c r="C4" s="326" t="s">
        <v>79</v>
      </c>
      <c r="D4" s="112" t="s">
        <v>80</v>
      </c>
      <c r="E4" s="144" t="s">
        <v>81</v>
      </c>
      <c r="F4" s="102" t="s">
        <v>270</v>
      </c>
      <c r="G4" s="103"/>
      <c r="H4" s="104">
        <v>79</v>
      </c>
      <c r="I4" s="102" t="s">
        <v>267</v>
      </c>
      <c r="J4" s="103"/>
      <c r="K4" s="104">
        <v>147</v>
      </c>
      <c r="L4" s="119" t="s">
        <v>270</v>
      </c>
      <c r="M4" s="119"/>
      <c r="N4" s="120" t="s">
        <v>388</v>
      </c>
      <c r="O4" s="159" t="s">
        <v>270</v>
      </c>
      <c r="P4" s="125"/>
      <c r="Q4" s="126">
        <v>160</v>
      </c>
      <c r="R4" s="164" t="s">
        <v>270</v>
      </c>
      <c r="S4" s="119"/>
      <c r="T4" s="120">
        <v>139</v>
      </c>
      <c r="U4" s="159" t="s">
        <v>267</v>
      </c>
      <c r="V4" s="125"/>
      <c r="W4" s="126">
        <v>71</v>
      </c>
    </row>
    <row r="5" spans="2:23" x14ac:dyDescent="0.25">
      <c r="B5" s="280"/>
      <c r="C5" s="327"/>
      <c r="D5" s="113" t="s">
        <v>82</v>
      </c>
      <c r="E5" s="145" t="s">
        <v>83</v>
      </c>
      <c r="F5" s="71" t="s">
        <v>270</v>
      </c>
      <c r="G5" s="49"/>
      <c r="H5" s="60">
        <v>76</v>
      </c>
      <c r="I5" s="71" t="s">
        <v>267</v>
      </c>
      <c r="J5" s="49"/>
      <c r="K5" s="60">
        <v>152</v>
      </c>
      <c r="L5" s="69" t="s">
        <v>270</v>
      </c>
      <c r="M5" s="70"/>
      <c r="N5" s="121" t="s">
        <v>388</v>
      </c>
      <c r="O5" s="128" t="s">
        <v>270</v>
      </c>
      <c r="P5" s="86"/>
      <c r="Q5" s="87">
        <v>160</v>
      </c>
      <c r="R5" s="165" t="s">
        <v>270</v>
      </c>
      <c r="S5" s="69"/>
      <c r="T5" s="121">
        <v>139</v>
      </c>
      <c r="U5" s="128" t="s">
        <v>267</v>
      </c>
      <c r="V5" s="86"/>
      <c r="W5" s="87">
        <v>71</v>
      </c>
    </row>
    <row r="6" spans="2:23" x14ac:dyDescent="0.25">
      <c r="B6" s="280"/>
      <c r="C6" s="327"/>
      <c r="D6" s="113" t="s">
        <v>84</v>
      </c>
      <c r="E6" s="145" t="s">
        <v>85</v>
      </c>
      <c r="F6" s="71" t="s">
        <v>270</v>
      </c>
      <c r="G6" s="49"/>
      <c r="H6" s="60">
        <v>79</v>
      </c>
      <c r="I6" s="71" t="s">
        <v>267</v>
      </c>
      <c r="J6" s="49"/>
      <c r="K6" s="60">
        <v>152</v>
      </c>
      <c r="L6" s="69" t="s">
        <v>270</v>
      </c>
      <c r="M6" s="69"/>
      <c r="N6" s="121" t="s">
        <v>388</v>
      </c>
      <c r="O6" s="128" t="s">
        <v>270</v>
      </c>
      <c r="P6" s="86"/>
      <c r="Q6" s="87">
        <v>160</v>
      </c>
      <c r="R6" s="165" t="s">
        <v>270</v>
      </c>
      <c r="S6" s="69"/>
      <c r="T6" s="121">
        <v>139</v>
      </c>
      <c r="U6" s="128" t="s">
        <v>267</v>
      </c>
      <c r="V6" s="86"/>
      <c r="W6" s="87">
        <v>71</v>
      </c>
    </row>
    <row r="7" spans="2:23" x14ac:dyDescent="0.25">
      <c r="B7" s="280"/>
      <c r="C7" s="327"/>
      <c r="D7" s="113" t="s">
        <v>86</v>
      </c>
      <c r="E7" s="145" t="s">
        <v>87</v>
      </c>
      <c r="F7" s="71" t="s">
        <v>270</v>
      </c>
      <c r="G7" s="49"/>
      <c r="H7" s="60">
        <v>79</v>
      </c>
      <c r="I7" s="71" t="s">
        <v>267</v>
      </c>
      <c r="J7" s="49"/>
      <c r="K7" s="60">
        <v>152</v>
      </c>
      <c r="L7" s="69" t="s">
        <v>270</v>
      </c>
      <c r="M7" s="69"/>
      <c r="N7" s="121" t="s">
        <v>388</v>
      </c>
      <c r="O7" s="128" t="s">
        <v>270</v>
      </c>
      <c r="P7" s="86"/>
      <c r="Q7" s="87">
        <v>160</v>
      </c>
      <c r="R7" s="165" t="s">
        <v>270</v>
      </c>
      <c r="S7" s="69"/>
      <c r="T7" s="121">
        <v>139</v>
      </c>
      <c r="U7" s="128" t="s">
        <v>267</v>
      </c>
      <c r="V7" s="86"/>
      <c r="W7" s="87">
        <v>71</v>
      </c>
    </row>
    <row r="8" spans="2:23" x14ac:dyDescent="0.25">
      <c r="B8" s="280"/>
      <c r="C8" s="327"/>
      <c r="D8" s="113" t="s">
        <v>88</v>
      </c>
      <c r="E8" s="145" t="s">
        <v>89</v>
      </c>
      <c r="F8" s="71" t="s">
        <v>270</v>
      </c>
      <c r="G8" s="49"/>
      <c r="H8" s="60">
        <v>79</v>
      </c>
      <c r="I8" s="71" t="s">
        <v>267</v>
      </c>
      <c r="J8" s="49"/>
      <c r="K8" s="60">
        <v>152</v>
      </c>
      <c r="L8" s="69" t="s">
        <v>270</v>
      </c>
      <c r="M8" s="69"/>
      <c r="N8" s="121" t="s">
        <v>388</v>
      </c>
      <c r="O8" s="128" t="s">
        <v>270</v>
      </c>
      <c r="P8" s="86"/>
      <c r="Q8" s="87">
        <v>160</v>
      </c>
      <c r="R8" s="165" t="s">
        <v>270</v>
      </c>
      <c r="S8" s="69"/>
      <c r="T8" s="121">
        <v>139</v>
      </c>
      <c r="U8" s="128" t="s">
        <v>267</v>
      </c>
      <c r="V8" s="86"/>
      <c r="W8" s="87">
        <v>71</v>
      </c>
    </row>
    <row r="9" spans="2:23" x14ac:dyDescent="0.25">
      <c r="B9" s="280"/>
      <c r="C9" s="327"/>
      <c r="D9" s="113" t="s">
        <v>90</v>
      </c>
      <c r="E9" s="145" t="s">
        <v>91</v>
      </c>
      <c r="F9" s="71" t="s">
        <v>270</v>
      </c>
      <c r="G9" s="49"/>
      <c r="H9" s="60">
        <v>78</v>
      </c>
      <c r="I9" s="71" t="s">
        <v>267</v>
      </c>
      <c r="J9" s="49"/>
      <c r="K9" s="60">
        <v>152</v>
      </c>
      <c r="L9" s="69" t="s">
        <v>270</v>
      </c>
      <c r="M9" s="69"/>
      <c r="N9" s="121" t="s">
        <v>388</v>
      </c>
      <c r="O9" s="128" t="s">
        <v>270</v>
      </c>
      <c r="P9" s="86"/>
      <c r="Q9" s="87">
        <v>160</v>
      </c>
      <c r="R9" s="165" t="s">
        <v>270</v>
      </c>
      <c r="S9" s="69"/>
      <c r="T9" s="121">
        <v>139</v>
      </c>
      <c r="U9" s="128" t="s">
        <v>267</v>
      </c>
      <c r="V9" s="86"/>
      <c r="W9" s="87">
        <v>71</v>
      </c>
    </row>
    <row r="10" spans="2:23" x14ac:dyDescent="0.25">
      <c r="B10" s="280"/>
      <c r="C10" s="327" t="s">
        <v>92</v>
      </c>
      <c r="D10" s="113" t="s">
        <v>93</v>
      </c>
      <c r="E10" s="145" t="s">
        <v>94</v>
      </c>
      <c r="F10" s="71" t="s">
        <v>270</v>
      </c>
      <c r="G10" s="49"/>
      <c r="H10" s="60">
        <v>79</v>
      </c>
      <c r="I10" s="71" t="s">
        <v>267</v>
      </c>
      <c r="J10" s="49"/>
      <c r="K10" s="60">
        <v>152</v>
      </c>
      <c r="L10" s="69" t="s">
        <v>270</v>
      </c>
      <c r="M10" s="69"/>
      <c r="N10" s="121" t="s">
        <v>388</v>
      </c>
      <c r="O10" s="128" t="s">
        <v>270</v>
      </c>
      <c r="P10" s="86"/>
      <c r="Q10" s="87">
        <v>160</v>
      </c>
      <c r="R10" s="165" t="s">
        <v>270</v>
      </c>
      <c r="S10" s="69"/>
      <c r="T10" s="121">
        <v>140</v>
      </c>
      <c r="U10" s="128" t="s">
        <v>267</v>
      </c>
      <c r="V10" s="86"/>
      <c r="W10" s="87">
        <v>72</v>
      </c>
    </row>
    <row r="11" spans="2:23" x14ac:dyDescent="0.25">
      <c r="B11" s="280"/>
      <c r="C11" s="327"/>
      <c r="D11" s="113" t="s">
        <v>95</v>
      </c>
      <c r="E11" s="145" t="s">
        <v>96</v>
      </c>
      <c r="F11" s="71" t="s">
        <v>270</v>
      </c>
      <c r="G11" s="49"/>
      <c r="H11" s="60">
        <v>78</v>
      </c>
      <c r="I11" s="71" t="s">
        <v>267</v>
      </c>
      <c r="J11" s="49"/>
      <c r="K11" s="60">
        <v>152</v>
      </c>
      <c r="L11" s="69" t="s">
        <v>270</v>
      </c>
      <c r="M11" s="69"/>
      <c r="N11" s="121" t="s">
        <v>388</v>
      </c>
      <c r="O11" s="128" t="s">
        <v>270</v>
      </c>
      <c r="P11" s="86"/>
      <c r="Q11" s="87">
        <v>160</v>
      </c>
      <c r="R11" s="165" t="s">
        <v>270</v>
      </c>
      <c r="S11" s="69"/>
      <c r="T11" s="121">
        <v>140</v>
      </c>
      <c r="U11" s="128" t="s">
        <v>267</v>
      </c>
      <c r="V11" s="86"/>
      <c r="W11" s="87">
        <v>72</v>
      </c>
    </row>
    <row r="12" spans="2:23" x14ac:dyDescent="0.25">
      <c r="B12" s="280"/>
      <c r="C12" s="327"/>
      <c r="D12" s="113" t="s">
        <v>97</v>
      </c>
      <c r="E12" s="145" t="s">
        <v>98</v>
      </c>
      <c r="F12" s="71" t="s">
        <v>270</v>
      </c>
      <c r="G12" s="49"/>
      <c r="H12" s="60">
        <v>78</v>
      </c>
      <c r="I12" s="71" t="s">
        <v>267</v>
      </c>
      <c r="J12" s="49"/>
      <c r="K12" s="60">
        <v>152</v>
      </c>
      <c r="L12" s="69" t="s">
        <v>270</v>
      </c>
      <c r="M12" s="69"/>
      <c r="N12" s="121" t="s">
        <v>388</v>
      </c>
      <c r="O12" s="128" t="s">
        <v>270</v>
      </c>
      <c r="P12" s="86"/>
      <c r="Q12" s="87">
        <v>160</v>
      </c>
      <c r="R12" s="165" t="s">
        <v>270</v>
      </c>
      <c r="S12" s="69"/>
      <c r="T12" s="121">
        <v>140</v>
      </c>
      <c r="U12" s="128" t="s">
        <v>267</v>
      </c>
      <c r="V12" s="86"/>
      <c r="W12" s="87">
        <v>72</v>
      </c>
    </row>
    <row r="13" spans="2:23" x14ac:dyDescent="0.25">
      <c r="B13" s="280"/>
      <c r="C13" s="327"/>
      <c r="D13" s="113" t="s">
        <v>99</v>
      </c>
      <c r="E13" s="145" t="s">
        <v>100</v>
      </c>
      <c r="F13" s="71" t="s">
        <v>270</v>
      </c>
      <c r="G13" s="49"/>
      <c r="H13" s="60">
        <v>79</v>
      </c>
      <c r="I13" s="71" t="s">
        <v>267</v>
      </c>
      <c r="J13" s="49"/>
      <c r="K13" s="60">
        <v>152</v>
      </c>
      <c r="L13" s="69" t="s">
        <v>267</v>
      </c>
      <c r="M13" s="69"/>
      <c r="N13" s="121" t="s">
        <v>388</v>
      </c>
      <c r="O13" s="128" t="s">
        <v>270</v>
      </c>
      <c r="P13" s="86"/>
      <c r="Q13" s="87">
        <v>160</v>
      </c>
      <c r="R13" s="165" t="s">
        <v>270</v>
      </c>
      <c r="S13" s="69"/>
      <c r="T13" s="121">
        <v>140</v>
      </c>
      <c r="U13" s="128" t="s">
        <v>267</v>
      </c>
      <c r="V13" s="86"/>
      <c r="W13" s="87">
        <v>72</v>
      </c>
    </row>
    <row r="14" spans="2:23" x14ac:dyDescent="0.25">
      <c r="B14" s="280"/>
      <c r="C14" s="327" t="s">
        <v>101</v>
      </c>
      <c r="D14" s="113" t="s">
        <v>102</v>
      </c>
      <c r="E14" s="145" t="s">
        <v>103</v>
      </c>
      <c r="F14" s="71" t="s">
        <v>270</v>
      </c>
      <c r="G14" s="49"/>
      <c r="H14" s="60">
        <v>76</v>
      </c>
      <c r="I14" s="71" t="s">
        <v>267</v>
      </c>
      <c r="J14" s="49"/>
      <c r="K14" s="60">
        <v>152</v>
      </c>
      <c r="L14" s="69" t="s">
        <v>270</v>
      </c>
      <c r="M14" s="69"/>
      <c r="N14" s="121" t="s">
        <v>388</v>
      </c>
      <c r="O14" s="128" t="s">
        <v>270</v>
      </c>
      <c r="P14" s="86"/>
      <c r="Q14" s="87">
        <v>160</v>
      </c>
      <c r="R14" s="165" t="s">
        <v>270</v>
      </c>
      <c r="S14" s="69"/>
      <c r="T14" s="121">
        <v>139</v>
      </c>
      <c r="U14" s="128" t="s">
        <v>267</v>
      </c>
      <c r="V14" s="86"/>
      <c r="W14" s="87">
        <v>71</v>
      </c>
    </row>
    <row r="15" spans="2:23" ht="30.75" thickBot="1" x14ac:dyDescent="0.3">
      <c r="B15" s="280"/>
      <c r="C15" s="327"/>
      <c r="D15" s="275" t="s">
        <v>104</v>
      </c>
      <c r="E15" s="145" t="s">
        <v>241</v>
      </c>
      <c r="F15" s="71" t="s">
        <v>270</v>
      </c>
      <c r="G15" s="49"/>
      <c r="H15" s="60">
        <v>77</v>
      </c>
      <c r="I15" s="71" t="s">
        <v>267</v>
      </c>
      <c r="J15" s="49"/>
      <c r="K15" s="60">
        <v>467</v>
      </c>
      <c r="L15" s="69" t="s">
        <v>270</v>
      </c>
      <c r="M15" s="69"/>
      <c r="N15" s="121" t="s">
        <v>388</v>
      </c>
      <c r="O15" s="128" t="s">
        <v>267</v>
      </c>
      <c r="P15" s="86"/>
      <c r="Q15" s="87">
        <v>160</v>
      </c>
      <c r="R15" s="165" t="s">
        <v>270</v>
      </c>
      <c r="S15" s="69"/>
      <c r="T15" s="170" t="s">
        <v>377</v>
      </c>
      <c r="U15" s="128"/>
      <c r="V15" s="207" t="s">
        <v>267</v>
      </c>
      <c r="W15" s="87">
        <v>71</v>
      </c>
    </row>
    <row r="16" spans="2:23" ht="26.25" thickBot="1" x14ac:dyDescent="0.3">
      <c r="B16" s="280"/>
      <c r="C16" s="327"/>
      <c r="D16" s="276"/>
      <c r="E16" s="145" t="s">
        <v>242</v>
      </c>
      <c r="F16" s="71" t="s">
        <v>270</v>
      </c>
      <c r="G16" s="49"/>
      <c r="H16" s="60">
        <v>77</v>
      </c>
      <c r="I16" s="71" t="s">
        <v>267</v>
      </c>
      <c r="J16" s="49"/>
      <c r="K16" s="60">
        <v>470</v>
      </c>
      <c r="L16" s="69" t="s">
        <v>270</v>
      </c>
      <c r="M16" s="69"/>
      <c r="N16" s="121" t="s">
        <v>388</v>
      </c>
      <c r="O16" s="128" t="s">
        <v>270</v>
      </c>
      <c r="P16" s="86"/>
      <c r="Q16" s="87">
        <v>160</v>
      </c>
      <c r="R16" s="165" t="s">
        <v>270</v>
      </c>
      <c r="S16" s="69"/>
      <c r="T16" s="121">
        <v>136</v>
      </c>
      <c r="U16" s="128"/>
      <c r="V16" s="207" t="s">
        <v>267</v>
      </c>
      <c r="W16" s="87">
        <v>71</v>
      </c>
    </row>
    <row r="17" spans="2:23" x14ac:dyDescent="0.25">
      <c r="B17" s="280"/>
      <c r="C17" s="327"/>
      <c r="D17" s="113" t="s">
        <v>105</v>
      </c>
      <c r="E17" s="145" t="s">
        <v>106</v>
      </c>
      <c r="F17" s="71" t="s">
        <v>270</v>
      </c>
      <c r="G17" s="49"/>
      <c r="H17" s="60">
        <v>77</v>
      </c>
      <c r="I17" s="71" t="s">
        <v>267</v>
      </c>
      <c r="J17" s="49"/>
      <c r="K17" s="60">
        <v>466</v>
      </c>
      <c r="L17" s="69" t="s">
        <v>270</v>
      </c>
      <c r="M17" s="69"/>
      <c r="N17" s="121" t="s">
        <v>388</v>
      </c>
      <c r="O17" s="128" t="s">
        <v>270</v>
      </c>
      <c r="P17" s="86"/>
      <c r="Q17" s="87">
        <v>160</v>
      </c>
      <c r="R17" s="165" t="s">
        <v>270</v>
      </c>
      <c r="S17" s="69"/>
      <c r="T17" s="121">
        <v>140</v>
      </c>
      <c r="U17" s="128" t="s">
        <v>267</v>
      </c>
      <c r="V17" s="86"/>
      <c r="W17" s="87">
        <v>72</v>
      </c>
    </row>
    <row r="18" spans="2:23" x14ac:dyDescent="0.25">
      <c r="B18" s="280"/>
      <c r="C18" s="327"/>
      <c r="D18" s="113" t="s">
        <v>107</v>
      </c>
      <c r="E18" s="145" t="s">
        <v>108</v>
      </c>
      <c r="F18" s="71" t="s">
        <v>270</v>
      </c>
      <c r="G18" s="49"/>
      <c r="H18" s="60">
        <v>76</v>
      </c>
      <c r="I18" s="71" t="s">
        <v>267</v>
      </c>
      <c r="J18" s="49"/>
      <c r="K18" s="60">
        <v>474</v>
      </c>
      <c r="L18" s="69" t="s">
        <v>270</v>
      </c>
      <c r="M18" s="69"/>
      <c r="N18" s="121" t="s">
        <v>388</v>
      </c>
      <c r="O18" s="128" t="s">
        <v>270</v>
      </c>
      <c r="P18" s="86"/>
      <c r="Q18" s="87">
        <v>160</v>
      </c>
      <c r="R18" s="165" t="s">
        <v>270</v>
      </c>
      <c r="S18" s="69"/>
      <c r="T18" s="121">
        <v>136</v>
      </c>
      <c r="U18" s="128" t="s">
        <v>267</v>
      </c>
      <c r="V18" s="86"/>
      <c r="W18" s="87">
        <v>71</v>
      </c>
    </row>
    <row r="19" spans="2:23" x14ac:dyDescent="0.25">
      <c r="B19" s="280"/>
      <c r="C19" s="327" t="s">
        <v>107</v>
      </c>
      <c r="D19" s="113" t="s">
        <v>109</v>
      </c>
      <c r="E19" s="145" t="s">
        <v>110</v>
      </c>
      <c r="F19" s="71" t="s">
        <v>270</v>
      </c>
      <c r="G19" s="49"/>
      <c r="H19" s="60">
        <v>77</v>
      </c>
      <c r="I19" s="71" t="s">
        <v>267</v>
      </c>
      <c r="J19" s="49"/>
      <c r="K19" s="60">
        <v>149</v>
      </c>
      <c r="L19" s="69" t="s">
        <v>270</v>
      </c>
      <c r="M19" s="69"/>
      <c r="N19" s="121" t="s">
        <v>388</v>
      </c>
      <c r="O19" s="128" t="s">
        <v>270</v>
      </c>
      <c r="P19" s="86"/>
      <c r="Q19" s="87">
        <v>160</v>
      </c>
      <c r="R19" s="165" t="s">
        <v>270</v>
      </c>
      <c r="S19" s="69"/>
      <c r="T19" s="121">
        <v>139</v>
      </c>
      <c r="U19" s="128" t="s">
        <v>267</v>
      </c>
      <c r="V19" s="86"/>
      <c r="W19" s="87">
        <v>71</v>
      </c>
    </row>
    <row r="20" spans="2:23" x14ac:dyDescent="0.25">
      <c r="B20" s="280"/>
      <c r="C20" s="327"/>
      <c r="D20" s="113" t="s">
        <v>111</v>
      </c>
      <c r="E20" s="145" t="s">
        <v>112</v>
      </c>
      <c r="F20" s="71" t="s">
        <v>270</v>
      </c>
      <c r="G20" s="49"/>
      <c r="H20" s="60">
        <v>78</v>
      </c>
      <c r="I20" s="71" t="s">
        <v>267</v>
      </c>
      <c r="J20" s="49"/>
      <c r="K20" s="60">
        <v>152</v>
      </c>
      <c r="L20" s="69" t="s">
        <v>270</v>
      </c>
      <c r="M20" s="69"/>
      <c r="N20" s="121" t="s">
        <v>388</v>
      </c>
      <c r="O20" s="128" t="s">
        <v>270</v>
      </c>
      <c r="P20" s="86"/>
      <c r="Q20" s="87">
        <v>160</v>
      </c>
      <c r="R20" s="165" t="s">
        <v>270</v>
      </c>
      <c r="S20" s="69"/>
      <c r="T20" s="121">
        <v>139</v>
      </c>
      <c r="U20" s="128" t="s">
        <v>267</v>
      </c>
      <c r="V20" s="86"/>
      <c r="W20" s="87">
        <v>71</v>
      </c>
    </row>
    <row r="21" spans="2:23" ht="25.5" x14ac:dyDescent="0.25">
      <c r="B21" s="280"/>
      <c r="C21" s="327"/>
      <c r="D21" s="113" t="s">
        <v>113</v>
      </c>
      <c r="E21" s="145" t="s">
        <v>114</v>
      </c>
      <c r="F21" s="71" t="s">
        <v>270</v>
      </c>
      <c r="G21" s="49"/>
      <c r="H21" s="60">
        <v>78</v>
      </c>
      <c r="I21" s="71" t="s">
        <v>267</v>
      </c>
      <c r="J21" s="49"/>
      <c r="K21" s="60">
        <v>152</v>
      </c>
      <c r="L21" s="69" t="s">
        <v>270</v>
      </c>
      <c r="M21" s="69"/>
      <c r="N21" s="121" t="s">
        <v>388</v>
      </c>
      <c r="O21" s="128" t="s">
        <v>270</v>
      </c>
      <c r="P21" s="86"/>
      <c r="Q21" s="87">
        <v>160</v>
      </c>
      <c r="R21" s="165" t="s">
        <v>270</v>
      </c>
      <c r="S21" s="69"/>
      <c r="T21" s="121">
        <v>140</v>
      </c>
      <c r="U21" s="128" t="s">
        <v>267</v>
      </c>
      <c r="V21" s="86"/>
      <c r="W21" s="87">
        <v>72</v>
      </c>
    </row>
    <row r="22" spans="2:23" x14ac:dyDescent="0.25">
      <c r="B22" s="280"/>
      <c r="C22" s="327"/>
      <c r="D22" s="113" t="s">
        <v>115</v>
      </c>
      <c r="E22" s="145" t="s">
        <v>116</v>
      </c>
      <c r="F22" s="71" t="s">
        <v>270</v>
      </c>
      <c r="G22" s="49"/>
      <c r="H22" s="60">
        <v>79</v>
      </c>
      <c r="I22" s="71" t="s">
        <v>267</v>
      </c>
      <c r="J22" s="49"/>
      <c r="K22" s="60">
        <v>152</v>
      </c>
      <c r="L22" s="69" t="s">
        <v>270</v>
      </c>
      <c r="M22" s="69"/>
      <c r="N22" s="121" t="s">
        <v>388</v>
      </c>
      <c r="O22" s="128" t="s">
        <v>270</v>
      </c>
      <c r="P22" s="86"/>
      <c r="Q22" s="87">
        <v>161</v>
      </c>
      <c r="R22" s="165" t="s">
        <v>270</v>
      </c>
      <c r="S22" s="69"/>
      <c r="T22" s="121">
        <v>137</v>
      </c>
      <c r="U22" s="128" t="s">
        <v>267</v>
      </c>
      <c r="V22" s="86"/>
      <c r="W22" s="87">
        <v>71</v>
      </c>
    </row>
    <row r="23" spans="2:23" x14ac:dyDescent="0.25">
      <c r="B23" s="280"/>
      <c r="C23" s="327"/>
      <c r="D23" s="113" t="s">
        <v>117</v>
      </c>
      <c r="E23" s="145" t="s">
        <v>118</v>
      </c>
      <c r="F23" s="71" t="s">
        <v>270</v>
      </c>
      <c r="G23" s="49"/>
      <c r="H23" s="60">
        <v>79</v>
      </c>
      <c r="I23" s="71" t="s">
        <v>267</v>
      </c>
      <c r="J23" s="49"/>
      <c r="K23" s="60">
        <v>152</v>
      </c>
      <c r="L23" s="69" t="s">
        <v>270</v>
      </c>
      <c r="M23" s="69"/>
      <c r="N23" s="121" t="s">
        <v>388</v>
      </c>
      <c r="O23" s="128" t="s">
        <v>267</v>
      </c>
      <c r="P23" s="86"/>
      <c r="Q23" s="87">
        <v>160</v>
      </c>
      <c r="R23" s="165" t="s">
        <v>270</v>
      </c>
      <c r="S23" s="69"/>
      <c r="T23" s="121">
        <v>139</v>
      </c>
      <c r="U23" s="128" t="s">
        <v>267</v>
      </c>
      <c r="V23" s="86"/>
      <c r="W23" s="87">
        <v>71</v>
      </c>
    </row>
    <row r="24" spans="2:23" x14ac:dyDescent="0.25">
      <c r="B24" s="280"/>
      <c r="C24" s="327"/>
      <c r="D24" s="113" t="s">
        <v>119</v>
      </c>
      <c r="E24" s="145" t="s">
        <v>120</v>
      </c>
      <c r="F24" s="71" t="s">
        <v>270</v>
      </c>
      <c r="G24" s="49"/>
      <c r="H24" s="60">
        <v>79</v>
      </c>
      <c r="I24" s="71" t="s">
        <v>267</v>
      </c>
      <c r="J24" s="49"/>
      <c r="K24" s="60">
        <v>152</v>
      </c>
      <c r="L24" s="69" t="s">
        <v>270</v>
      </c>
      <c r="M24" s="69"/>
      <c r="N24" s="121" t="s">
        <v>388</v>
      </c>
      <c r="O24" s="128" t="s">
        <v>267</v>
      </c>
      <c r="P24" s="86"/>
      <c r="Q24" s="87">
        <v>160</v>
      </c>
      <c r="R24" s="165" t="s">
        <v>270</v>
      </c>
      <c r="S24" s="69"/>
      <c r="T24" s="121">
        <v>139</v>
      </c>
      <c r="U24" s="128" t="s">
        <v>267</v>
      </c>
      <c r="V24" s="86"/>
      <c r="W24" s="87">
        <v>71</v>
      </c>
    </row>
    <row r="25" spans="2:23" x14ac:dyDescent="0.25">
      <c r="B25" s="280"/>
      <c r="C25" s="327"/>
      <c r="D25" s="113" t="s">
        <v>121</v>
      </c>
      <c r="E25" s="145" t="s">
        <v>122</v>
      </c>
      <c r="F25" s="71" t="s">
        <v>270</v>
      </c>
      <c r="G25" s="49"/>
      <c r="H25" s="60">
        <v>79</v>
      </c>
      <c r="I25" s="71" t="s">
        <v>267</v>
      </c>
      <c r="J25" s="49"/>
      <c r="K25" s="60" t="s">
        <v>268</v>
      </c>
      <c r="L25" s="69" t="s">
        <v>270</v>
      </c>
      <c r="M25" s="69"/>
      <c r="N25" s="121" t="s">
        <v>388</v>
      </c>
      <c r="O25" s="128" t="s">
        <v>267</v>
      </c>
      <c r="P25" s="86"/>
      <c r="Q25" s="87">
        <v>160</v>
      </c>
      <c r="R25" s="165" t="s">
        <v>270</v>
      </c>
      <c r="S25" s="69"/>
      <c r="T25" s="121">
        <v>140</v>
      </c>
      <c r="U25" s="128" t="s">
        <v>267</v>
      </c>
      <c r="V25" s="86"/>
      <c r="W25" s="87">
        <v>55</v>
      </c>
    </row>
    <row r="26" spans="2:23" ht="15.75" thickBot="1" x14ac:dyDescent="0.3">
      <c r="B26" s="281"/>
      <c r="C26" s="328"/>
      <c r="D26" s="114" t="s">
        <v>123</v>
      </c>
      <c r="E26" s="146" t="s">
        <v>124</v>
      </c>
      <c r="F26" s="105" t="s">
        <v>270</v>
      </c>
      <c r="G26" s="90"/>
      <c r="H26" s="106">
        <v>76</v>
      </c>
      <c r="I26" s="105" t="s">
        <v>267</v>
      </c>
      <c r="J26" s="90"/>
      <c r="K26" s="106">
        <v>152</v>
      </c>
      <c r="L26" s="122" t="s">
        <v>270</v>
      </c>
      <c r="M26" s="122"/>
      <c r="N26" s="123" t="s">
        <v>388</v>
      </c>
      <c r="O26" s="160" t="s">
        <v>267</v>
      </c>
      <c r="P26" s="88"/>
      <c r="Q26" s="89">
        <v>160</v>
      </c>
      <c r="R26" s="166" t="s">
        <v>270</v>
      </c>
      <c r="S26" s="122"/>
      <c r="T26" s="123">
        <v>139</v>
      </c>
      <c r="U26" s="160" t="s">
        <v>267</v>
      </c>
      <c r="V26" s="88"/>
      <c r="W26" s="89">
        <v>71</v>
      </c>
    </row>
    <row r="27" spans="2:23" ht="33.75" customHeight="1" x14ac:dyDescent="0.25">
      <c r="B27" s="279" t="s">
        <v>125</v>
      </c>
      <c r="C27" s="313" t="s">
        <v>243</v>
      </c>
      <c r="D27" s="325"/>
      <c r="E27" s="325"/>
      <c r="F27" s="102" t="s">
        <v>270</v>
      </c>
      <c r="G27" s="103"/>
      <c r="H27" s="104">
        <v>111</v>
      </c>
      <c r="I27" s="102" t="s">
        <v>267</v>
      </c>
      <c r="J27" s="103"/>
      <c r="K27" s="104">
        <v>523</v>
      </c>
      <c r="L27" s="119" t="s">
        <v>270</v>
      </c>
      <c r="M27" s="119"/>
      <c r="N27" s="120">
        <v>177</v>
      </c>
      <c r="O27" s="159" t="s">
        <v>267</v>
      </c>
      <c r="P27" s="125"/>
      <c r="Q27" s="126">
        <v>161</v>
      </c>
      <c r="R27" s="164" t="s">
        <v>270</v>
      </c>
      <c r="S27" s="119"/>
      <c r="T27" s="120">
        <v>145</v>
      </c>
      <c r="U27" s="159" t="s">
        <v>267</v>
      </c>
      <c r="V27" s="125"/>
      <c r="W27" s="126">
        <v>74</v>
      </c>
    </row>
    <row r="28" spans="2:23" ht="18.75" customHeight="1" x14ac:dyDescent="0.25">
      <c r="B28" s="280"/>
      <c r="C28" s="272" t="s">
        <v>244</v>
      </c>
      <c r="D28" s="277"/>
      <c r="E28" s="277"/>
      <c r="F28" s="71" t="s">
        <v>270</v>
      </c>
      <c r="G28" s="49"/>
      <c r="H28" s="60">
        <v>111</v>
      </c>
      <c r="I28" s="71" t="s">
        <v>267</v>
      </c>
      <c r="J28" s="49"/>
      <c r="K28" s="60">
        <v>523</v>
      </c>
      <c r="L28" s="69" t="s">
        <v>270</v>
      </c>
      <c r="M28" s="69"/>
      <c r="N28" s="121">
        <v>177</v>
      </c>
      <c r="O28" s="128" t="s">
        <v>267</v>
      </c>
      <c r="P28" s="86"/>
      <c r="Q28" s="87">
        <v>161</v>
      </c>
      <c r="R28" s="165" t="s">
        <v>270</v>
      </c>
      <c r="S28" s="69"/>
      <c r="T28" s="121">
        <v>145</v>
      </c>
      <c r="U28" s="128" t="s">
        <v>267</v>
      </c>
      <c r="V28" s="86"/>
      <c r="W28" s="87">
        <v>74</v>
      </c>
    </row>
    <row r="29" spans="2:23" ht="27" customHeight="1" thickBot="1" x14ac:dyDescent="0.3">
      <c r="B29" s="281"/>
      <c r="C29" s="264" t="s">
        <v>245</v>
      </c>
      <c r="D29" s="278"/>
      <c r="E29" s="278"/>
      <c r="F29" s="105" t="s">
        <v>270</v>
      </c>
      <c r="G29" s="90"/>
      <c r="H29" s="106">
        <v>111</v>
      </c>
      <c r="I29" s="105"/>
      <c r="J29" s="207" t="s">
        <v>267</v>
      </c>
      <c r="K29" s="106">
        <v>523</v>
      </c>
      <c r="L29" s="122" t="s">
        <v>270</v>
      </c>
      <c r="M29" s="122"/>
      <c r="N29" s="123">
        <v>177</v>
      </c>
      <c r="O29" s="160" t="s">
        <v>267</v>
      </c>
      <c r="P29" s="88"/>
      <c r="Q29" s="89">
        <v>161</v>
      </c>
      <c r="R29" s="166" t="s">
        <v>270</v>
      </c>
      <c r="S29" s="122"/>
      <c r="T29" s="123"/>
      <c r="U29" s="160"/>
      <c r="V29" s="207" t="s">
        <v>267</v>
      </c>
      <c r="W29" s="89" t="s">
        <v>290</v>
      </c>
    </row>
    <row r="30" spans="2:23" ht="30" x14ac:dyDescent="0.25">
      <c r="B30" s="279" t="s">
        <v>126</v>
      </c>
      <c r="C30" s="313" t="s">
        <v>250</v>
      </c>
      <c r="D30" s="325"/>
      <c r="E30" s="325"/>
      <c r="F30" s="102" t="s">
        <v>270</v>
      </c>
      <c r="G30" s="103"/>
      <c r="H30" s="104">
        <v>245</v>
      </c>
      <c r="I30" s="102" t="s">
        <v>270</v>
      </c>
      <c r="J30" s="103"/>
      <c r="K30" s="104">
        <v>545</v>
      </c>
      <c r="L30" s="119" t="s">
        <v>270</v>
      </c>
      <c r="M30" s="119"/>
      <c r="N30" s="120" t="s">
        <v>389</v>
      </c>
      <c r="O30" s="159" t="s">
        <v>267</v>
      </c>
      <c r="P30" s="125"/>
      <c r="Q30" s="126" t="s">
        <v>322</v>
      </c>
      <c r="R30" s="164" t="s">
        <v>270</v>
      </c>
      <c r="S30" s="119"/>
      <c r="T30" s="171" t="s">
        <v>378</v>
      </c>
      <c r="U30" s="159" t="s">
        <v>267</v>
      </c>
      <c r="V30" s="125"/>
      <c r="W30" s="126">
        <v>76</v>
      </c>
    </row>
    <row r="31" spans="2:23" x14ac:dyDescent="0.25">
      <c r="B31" s="280"/>
      <c r="C31" s="272" t="s">
        <v>251</v>
      </c>
      <c r="D31" s="277"/>
      <c r="E31" s="277"/>
      <c r="F31" s="71" t="s">
        <v>270</v>
      </c>
      <c r="G31" s="49"/>
      <c r="H31" s="60">
        <v>245</v>
      </c>
      <c r="I31" s="71" t="s">
        <v>270</v>
      </c>
      <c r="J31" s="49"/>
      <c r="K31" s="60" t="s">
        <v>271</v>
      </c>
      <c r="L31" s="69" t="s">
        <v>270</v>
      </c>
      <c r="M31" s="69"/>
      <c r="N31" s="121" t="s">
        <v>389</v>
      </c>
      <c r="O31" s="128" t="s">
        <v>267</v>
      </c>
      <c r="P31" s="86"/>
      <c r="Q31" s="87">
        <v>234</v>
      </c>
      <c r="R31" s="165" t="s">
        <v>270</v>
      </c>
      <c r="S31" s="69"/>
      <c r="T31" s="121">
        <v>218</v>
      </c>
      <c r="U31" s="128" t="s">
        <v>267</v>
      </c>
      <c r="V31" s="86"/>
      <c r="W31" s="87">
        <v>76</v>
      </c>
    </row>
    <row r="32" spans="2:23" ht="27" customHeight="1" thickBot="1" x14ac:dyDescent="0.3">
      <c r="B32" s="281"/>
      <c r="C32" s="264" t="s">
        <v>252</v>
      </c>
      <c r="D32" s="278"/>
      <c r="E32" s="278"/>
      <c r="F32" s="105" t="s">
        <v>270</v>
      </c>
      <c r="G32" s="90"/>
      <c r="H32" s="106">
        <v>245</v>
      </c>
      <c r="I32" s="105" t="s">
        <v>270</v>
      </c>
      <c r="J32" s="90"/>
      <c r="K32" s="106">
        <v>138</v>
      </c>
      <c r="L32" s="122" t="s">
        <v>270</v>
      </c>
      <c r="M32" s="122"/>
      <c r="N32" s="123" t="s">
        <v>389</v>
      </c>
      <c r="O32" s="160" t="s">
        <v>267</v>
      </c>
      <c r="P32" s="88"/>
      <c r="Q32" s="89">
        <v>150</v>
      </c>
      <c r="R32" s="166" t="s">
        <v>270</v>
      </c>
      <c r="S32" s="122"/>
      <c r="T32" s="172" t="s">
        <v>379</v>
      </c>
      <c r="U32" s="160" t="s">
        <v>267</v>
      </c>
      <c r="V32" s="88"/>
      <c r="W32" s="89" t="s">
        <v>291</v>
      </c>
    </row>
    <row r="33" spans="2:23" x14ac:dyDescent="0.25">
      <c r="B33" s="279" t="s">
        <v>127</v>
      </c>
      <c r="C33" s="313" t="s">
        <v>248</v>
      </c>
      <c r="D33" s="325"/>
      <c r="E33" s="325"/>
      <c r="F33" s="102" t="s">
        <v>270</v>
      </c>
      <c r="G33" s="103"/>
      <c r="H33" s="104">
        <v>250</v>
      </c>
      <c r="I33" s="102" t="s">
        <v>267</v>
      </c>
      <c r="J33" s="103"/>
      <c r="K33" s="104">
        <v>552</v>
      </c>
      <c r="L33" s="119" t="s">
        <v>270</v>
      </c>
      <c r="M33" s="119"/>
      <c r="N33" s="120" t="s">
        <v>389</v>
      </c>
      <c r="O33" s="159" t="s">
        <v>267</v>
      </c>
      <c r="P33" s="125"/>
      <c r="Q33" s="126">
        <v>273</v>
      </c>
      <c r="R33" s="164" t="s">
        <v>270</v>
      </c>
      <c r="S33" s="119"/>
      <c r="T33" s="120">
        <v>231</v>
      </c>
      <c r="U33" s="159" t="s">
        <v>267</v>
      </c>
      <c r="V33" s="125"/>
      <c r="W33" s="126">
        <v>84</v>
      </c>
    </row>
    <row r="34" spans="2:23" x14ac:dyDescent="0.25">
      <c r="B34" s="280"/>
      <c r="C34" s="272" t="s">
        <v>249</v>
      </c>
      <c r="D34" s="277"/>
      <c r="E34" s="277"/>
      <c r="F34" s="71" t="s">
        <v>270</v>
      </c>
      <c r="G34" s="49"/>
      <c r="H34" s="60">
        <v>250</v>
      </c>
      <c r="I34" s="71" t="s">
        <v>267</v>
      </c>
      <c r="J34" s="49"/>
      <c r="K34" s="60">
        <v>138</v>
      </c>
      <c r="L34" s="69"/>
      <c r="M34" s="69"/>
      <c r="N34" s="121" t="s">
        <v>389</v>
      </c>
      <c r="O34" s="128" t="s">
        <v>267</v>
      </c>
      <c r="P34" s="86"/>
      <c r="Q34" s="87">
        <v>150</v>
      </c>
      <c r="R34" s="165" t="s">
        <v>270</v>
      </c>
      <c r="S34" s="69"/>
      <c r="T34" s="121">
        <v>231</v>
      </c>
      <c r="U34" s="128" t="s">
        <v>267</v>
      </c>
      <c r="V34" s="86"/>
      <c r="W34" s="87">
        <v>56</v>
      </c>
    </row>
    <row r="35" spans="2:23" ht="75" x14ac:dyDescent="0.25">
      <c r="B35" s="280"/>
      <c r="C35" s="272" t="s">
        <v>246</v>
      </c>
      <c r="D35" s="277"/>
      <c r="E35" s="277"/>
      <c r="F35" s="71" t="s">
        <v>270</v>
      </c>
      <c r="G35" s="49"/>
      <c r="H35" s="60">
        <v>250</v>
      </c>
      <c r="I35" s="71" t="s">
        <v>267</v>
      </c>
      <c r="J35" s="49"/>
      <c r="K35" s="60">
        <v>552</v>
      </c>
      <c r="L35" s="69" t="s">
        <v>270</v>
      </c>
      <c r="M35" s="69"/>
      <c r="N35" s="121" t="s">
        <v>389</v>
      </c>
      <c r="O35" s="128" t="s">
        <v>267</v>
      </c>
      <c r="P35" s="86"/>
      <c r="Q35" s="87">
        <v>273</v>
      </c>
      <c r="R35" s="165" t="s">
        <v>270</v>
      </c>
      <c r="S35" s="69"/>
      <c r="T35" s="170" t="s">
        <v>380</v>
      </c>
      <c r="U35" s="128" t="s">
        <v>267</v>
      </c>
      <c r="V35" s="86"/>
      <c r="W35" s="87">
        <v>84</v>
      </c>
    </row>
    <row r="36" spans="2:23" ht="27" customHeight="1" thickBot="1" x14ac:dyDescent="0.3">
      <c r="B36" s="281"/>
      <c r="C36" s="264" t="s">
        <v>247</v>
      </c>
      <c r="D36" s="278"/>
      <c r="E36" s="278"/>
      <c r="F36" s="105" t="s">
        <v>270</v>
      </c>
      <c r="G36" s="90"/>
      <c r="H36" s="155" t="s">
        <v>385</v>
      </c>
      <c r="I36" s="105" t="s">
        <v>267</v>
      </c>
      <c r="J36" s="90"/>
      <c r="K36" s="106">
        <v>138</v>
      </c>
      <c r="L36" s="122" t="s">
        <v>270</v>
      </c>
      <c r="M36" s="122"/>
      <c r="N36" s="123" t="s">
        <v>389</v>
      </c>
      <c r="O36" s="160" t="s">
        <v>267</v>
      </c>
      <c r="P36" s="88"/>
      <c r="Q36" s="89">
        <v>150</v>
      </c>
      <c r="R36" s="166" t="s">
        <v>270</v>
      </c>
      <c r="S36" s="122"/>
      <c r="T36" s="123">
        <v>231</v>
      </c>
      <c r="U36" s="160" t="s">
        <v>267</v>
      </c>
      <c r="V36" s="88"/>
      <c r="W36" s="89">
        <v>56</v>
      </c>
    </row>
    <row r="37" spans="2:23" ht="26.25" customHeight="1" thickBot="1" x14ac:dyDescent="0.3">
      <c r="B37" s="115" t="s">
        <v>128</v>
      </c>
      <c r="C37" s="248" t="s">
        <v>129</v>
      </c>
      <c r="D37" s="249"/>
      <c r="E37" s="249"/>
      <c r="F37" s="156" t="s">
        <v>270</v>
      </c>
      <c r="G37" s="107"/>
      <c r="H37" s="157">
        <v>174</v>
      </c>
      <c r="I37" s="108"/>
      <c r="J37" s="208" t="s">
        <v>267</v>
      </c>
      <c r="K37" s="109">
        <v>536</v>
      </c>
      <c r="L37" s="107" t="s">
        <v>270</v>
      </c>
      <c r="M37" s="107"/>
      <c r="N37" s="157">
        <v>190</v>
      </c>
      <c r="O37" s="161" t="s">
        <v>270</v>
      </c>
      <c r="P37" s="135"/>
      <c r="Q37" s="136">
        <v>191</v>
      </c>
      <c r="R37" s="167" t="s">
        <v>270</v>
      </c>
      <c r="S37" s="107"/>
      <c r="T37" s="173" t="s">
        <v>381</v>
      </c>
      <c r="U37" s="161"/>
      <c r="V37" s="207" t="s">
        <v>267</v>
      </c>
      <c r="W37" s="136">
        <v>96</v>
      </c>
    </row>
    <row r="38" spans="2:23" x14ac:dyDescent="0.25">
      <c r="B38" s="337" t="s">
        <v>138</v>
      </c>
      <c r="C38" s="256" t="s">
        <v>133</v>
      </c>
      <c r="D38" s="257"/>
      <c r="E38" s="147" t="s">
        <v>130</v>
      </c>
      <c r="F38" s="102" t="s">
        <v>270</v>
      </c>
      <c r="G38" s="103"/>
      <c r="H38" s="104">
        <v>229</v>
      </c>
      <c r="I38" s="102"/>
      <c r="J38" s="226" t="s">
        <v>267</v>
      </c>
      <c r="K38" s="229" t="s">
        <v>269</v>
      </c>
      <c r="L38" s="119" t="s">
        <v>270</v>
      </c>
      <c r="M38" s="119"/>
      <c r="N38" s="120" t="s">
        <v>390</v>
      </c>
      <c r="O38" s="159" t="s">
        <v>270</v>
      </c>
      <c r="P38" s="125"/>
      <c r="Q38" s="126">
        <v>196</v>
      </c>
      <c r="R38" s="164" t="s">
        <v>270</v>
      </c>
      <c r="S38" s="119"/>
      <c r="T38" s="120">
        <v>186</v>
      </c>
      <c r="U38" s="159" t="s">
        <v>267</v>
      </c>
      <c r="V38" s="125"/>
      <c r="W38" s="126">
        <v>98</v>
      </c>
    </row>
    <row r="39" spans="2:23" ht="30" x14ac:dyDescent="0.25">
      <c r="B39" s="338"/>
      <c r="C39" s="252"/>
      <c r="D39" s="253"/>
      <c r="E39" s="148" t="s">
        <v>131</v>
      </c>
      <c r="F39" s="71" t="s">
        <v>270</v>
      </c>
      <c r="G39" s="49"/>
      <c r="H39" s="60">
        <v>228</v>
      </c>
      <c r="I39" s="71"/>
      <c r="J39" s="227"/>
      <c r="K39" s="230"/>
      <c r="L39" s="69" t="s">
        <v>270</v>
      </c>
      <c r="M39" s="69"/>
      <c r="N39" s="121" t="s">
        <v>390</v>
      </c>
      <c r="O39" s="128" t="s">
        <v>270</v>
      </c>
      <c r="P39" s="86"/>
      <c r="Q39" s="87">
        <v>204</v>
      </c>
      <c r="R39" s="165" t="s">
        <v>270</v>
      </c>
      <c r="S39" s="69"/>
      <c r="T39" s="170" t="s">
        <v>382</v>
      </c>
      <c r="U39" s="128" t="s">
        <v>267</v>
      </c>
      <c r="V39" s="86"/>
      <c r="W39" s="87">
        <v>99</v>
      </c>
    </row>
    <row r="40" spans="2:23" x14ac:dyDescent="0.25">
      <c r="B40" s="338"/>
      <c r="C40" s="258"/>
      <c r="D40" s="259"/>
      <c r="E40" s="148" t="s">
        <v>132</v>
      </c>
      <c r="F40" s="71" t="s">
        <v>270</v>
      </c>
      <c r="G40" s="49"/>
      <c r="H40" s="60">
        <v>229</v>
      </c>
      <c r="I40" s="71"/>
      <c r="J40" s="228"/>
      <c r="K40" s="231"/>
      <c r="L40" s="69" t="s">
        <v>270</v>
      </c>
      <c r="M40" s="69"/>
      <c r="N40" s="121" t="s">
        <v>390</v>
      </c>
      <c r="O40" s="128" t="s">
        <v>270</v>
      </c>
      <c r="P40" s="86"/>
      <c r="Q40" s="87">
        <v>196</v>
      </c>
      <c r="R40" s="165" t="s">
        <v>270</v>
      </c>
      <c r="S40" s="69"/>
      <c r="T40" s="121">
        <v>186</v>
      </c>
      <c r="U40" s="128" t="s">
        <v>267</v>
      </c>
      <c r="V40" s="86"/>
      <c r="W40" s="87">
        <v>98</v>
      </c>
    </row>
    <row r="41" spans="2:23" x14ac:dyDescent="0.25">
      <c r="B41" s="338"/>
      <c r="C41" s="250" t="s">
        <v>137</v>
      </c>
      <c r="D41" s="251"/>
      <c r="E41" s="149" t="s">
        <v>134</v>
      </c>
      <c r="F41" s="215" t="s">
        <v>270</v>
      </c>
      <c r="G41" s="49"/>
      <c r="H41" s="158">
        <v>223</v>
      </c>
      <c r="I41" s="71" t="s">
        <v>267</v>
      </c>
      <c r="J41" s="49"/>
      <c r="K41" s="60">
        <v>538</v>
      </c>
      <c r="L41" s="69" t="s">
        <v>270</v>
      </c>
      <c r="M41" s="69"/>
      <c r="N41" s="121" t="s">
        <v>391</v>
      </c>
      <c r="O41" s="128" t="s">
        <v>267</v>
      </c>
      <c r="P41" s="69"/>
      <c r="Q41" s="87">
        <v>214</v>
      </c>
      <c r="R41" s="165" t="s">
        <v>270</v>
      </c>
      <c r="S41" s="69"/>
      <c r="T41" s="121">
        <v>189</v>
      </c>
      <c r="U41" s="128"/>
      <c r="V41" s="323" t="s">
        <v>267</v>
      </c>
      <c r="W41" s="87">
        <v>104</v>
      </c>
    </row>
    <row r="42" spans="2:23" ht="30" x14ac:dyDescent="0.25">
      <c r="B42" s="338"/>
      <c r="C42" s="252"/>
      <c r="D42" s="253"/>
      <c r="E42" s="149" t="s">
        <v>135</v>
      </c>
      <c r="F42" s="215" t="s">
        <v>270</v>
      </c>
      <c r="G42" s="49"/>
      <c r="H42" s="158" t="s">
        <v>386</v>
      </c>
      <c r="I42" s="71" t="s">
        <v>267</v>
      </c>
      <c r="J42" s="49"/>
      <c r="K42" s="60">
        <v>538</v>
      </c>
      <c r="L42" s="69" t="s">
        <v>270</v>
      </c>
      <c r="M42" s="69"/>
      <c r="N42" s="121" t="s">
        <v>391</v>
      </c>
      <c r="O42" s="128" t="s">
        <v>267</v>
      </c>
      <c r="P42" s="86"/>
      <c r="Q42" s="87">
        <v>214</v>
      </c>
      <c r="R42" s="165" t="s">
        <v>270</v>
      </c>
      <c r="S42" s="69"/>
      <c r="T42" s="121">
        <v>189</v>
      </c>
      <c r="U42" s="128"/>
      <c r="V42" s="227"/>
      <c r="W42" s="87">
        <v>104</v>
      </c>
    </row>
    <row r="43" spans="2:23" ht="30.75" thickBot="1" x14ac:dyDescent="0.3">
      <c r="B43" s="267"/>
      <c r="C43" s="254"/>
      <c r="D43" s="255"/>
      <c r="E43" s="150" t="s">
        <v>136</v>
      </c>
      <c r="F43" s="216" t="s">
        <v>270</v>
      </c>
      <c r="G43" s="90"/>
      <c r="H43" s="155" t="s">
        <v>386</v>
      </c>
      <c r="I43" s="105" t="s">
        <v>267</v>
      </c>
      <c r="J43" s="90"/>
      <c r="K43" s="106">
        <v>538</v>
      </c>
      <c r="L43" s="122" t="s">
        <v>270</v>
      </c>
      <c r="M43" s="122"/>
      <c r="N43" s="123" t="s">
        <v>391</v>
      </c>
      <c r="O43" s="160" t="s">
        <v>267</v>
      </c>
      <c r="P43" s="88"/>
      <c r="Q43" s="89">
        <v>214</v>
      </c>
      <c r="R43" s="166" t="s">
        <v>270</v>
      </c>
      <c r="S43" s="122"/>
      <c r="T43" s="123">
        <v>189</v>
      </c>
      <c r="U43" s="160"/>
      <c r="V43" s="324"/>
      <c r="W43" s="89">
        <v>101</v>
      </c>
    </row>
    <row r="44" spans="2:23" ht="30" x14ac:dyDescent="0.25">
      <c r="B44" s="331" t="s">
        <v>142</v>
      </c>
      <c r="C44" s="239" t="s">
        <v>139</v>
      </c>
      <c r="D44" s="240"/>
      <c r="E44" s="241"/>
      <c r="F44" s="102" t="s">
        <v>270</v>
      </c>
      <c r="G44" s="103"/>
      <c r="H44" s="104">
        <v>129</v>
      </c>
      <c r="I44" s="102" t="s">
        <v>267</v>
      </c>
      <c r="J44" s="103"/>
      <c r="K44" s="104">
        <v>531</v>
      </c>
      <c r="L44" s="119" t="s">
        <v>270</v>
      </c>
      <c r="M44" s="119"/>
      <c r="N44" s="120" t="s">
        <v>392</v>
      </c>
      <c r="O44" s="159" t="s">
        <v>267</v>
      </c>
      <c r="P44" s="125"/>
      <c r="Q44" s="126">
        <v>189</v>
      </c>
      <c r="R44" s="164" t="s">
        <v>270</v>
      </c>
      <c r="S44" s="119"/>
      <c r="T44" s="171" t="s">
        <v>383</v>
      </c>
      <c r="U44" s="159" t="s">
        <v>267</v>
      </c>
      <c r="V44" s="125"/>
      <c r="W44" s="126">
        <v>108</v>
      </c>
    </row>
    <row r="45" spans="2:23" x14ac:dyDescent="0.25">
      <c r="B45" s="332"/>
      <c r="C45" s="242" t="s">
        <v>140</v>
      </c>
      <c r="D45" s="243"/>
      <c r="E45" s="244"/>
      <c r="F45" s="71" t="s">
        <v>270</v>
      </c>
      <c r="G45" s="49"/>
      <c r="H45" s="60">
        <v>130</v>
      </c>
      <c r="I45" s="71" t="s">
        <v>267</v>
      </c>
      <c r="J45" s="49"/>
      <c r="K45" s="60">
        <v>532</v>
      </c>
      <c r="L45" s="69" t="s">
        <v>270</v>
      </c>
      <c r="M45" s="69"/>
      <c r="N45" s="121" t="s">
        <v>392</v>
      </c>
      <c r="O45" s="128" t="s">
        <v>267</v>
      </c>
      <c r="P45" s="86"/>
      <c r="Q45" s="87">
        <v>189</v>
      </c>
      <c r="R45" s="165" t="s">
        <v>270</v>
      </c>
      <c r="S45" s="69"/>
      <c r="T45" s="121">
        <v>169</v>
      </c>
      <c r="U45" s="128" t="s">
        <v>267</v>
      </c>
      <c r="V45" s="86"/>
      <c r="W45" s="87">
        <v>114</v>
      </c>
    </row>
    <row r="46" spans="2:23" ht="15.75" thickBot="1" x14ac:dyDescent="0.3">
      <c r="B46" s="333"/>
      <c r="C46" s="245" t="s">
        <v>141</v>
      </c>
      <c r="D46" s="246"/>
      <c r="E46" s="247"/>
      <c r="F46" s="105" t="s">
        <v>270</v>
      </c>
      <c r="G46" s="90"/>
      <c r="H46" s="155">
        <v>124</v>
      </c>
      <c r="I46" s="105" t="s">
        <v>267</v>
      </c>
      <c r="J46" s="90"/>
      <c r="K46" s="106">
        <v>527</v>
      </c>
      <c r="L46" s="122" t="s">
        <v>270</v>
      </c>
      <c r="M46" s="122"/>
      <c r="N46" s="123" t="s">
        <v>392</v>
      </c>
      <c r="O46" s="160" t="s">
        <v>270</v>
      </c>
      <c r="P46" s="88"/>
      <c r="Q46" s="89">
        <v>189</v>
      </c>
      <c r="R46" s="166" t="s">
        <v>270</v>
      </c>
      <c r="S46" s="122"/>
      <c r="T46" s="123">
        <v>173</v>
      </c>
      <c r="U46" s="160" t="s">
        <v>267</v>
      </c>
      <c r="V46" s="88"/>
      <c r="W46" s="89">
        <v>109</v>
      </c>
    </row>
    <row r="47" spans="2:23" ht="15.75" thickBot="1" x14ac:dyDescent="0.3">
      <c r="B47" s="116" t="s">
        <v>143</v>
      </c>
      <c r="C47" s="334" t="s">
        <v>144</v>
      </c>
      <c r="D47" s="335"/>
      <c r="E47" s="336"/>
      <c r="F47" s="108" t="s">
        <v>270</v>
      </c>
      <c r="G47" s="77"/>
      <c r="H47" s="109">
        <v>219</v>
      </c>
      <c r="I47" s="108" t="s">
        <v>267</v>
      </c>
      <c r="J47" s="77"/>
      <c r="K47" s="109">
        <v>537</v>
      </c>
      <c r="L47" s="107" t="s">
        <v>270</v>
      </c>
      <c r="M47" s="107"/>
      <c r="N47" s="157" t="s">
        <v>393</v>
      </c>
      <c r="O47" s="161" t="s">
        <v>270</v>
      </c>
      <c r="P47" s="135"/>
      <c r="Q47" s="136">
        <v>194</v>
      </c>
      <c r="R47" s="167" t="s">
        <v>270</v>
      </c>
      <c r="S47" s="107"/>
      <c r="T47" s="157">
        <v>181</v>
      </c>
      <c r="U47" s="161" t="s">
        <v>267</v>
      </c>
      <c r="V47" s="135"/>
      <c r="W47" s="136">
        <v>119</v>
      </c>
    </row>
    <row r="48" spans="2:23" ht="27" customHeight="1" x14ac:dyDescent="0.25">
      <c r="B48" s="331" t="s">
        <v>145</v>
      </c>
      <c r="C48" s="312" t="s">
        <v>146</v>
      </c>
      <c r="D48" s="312"/>
      <c r="E48" s="313"/>
      <c r="F48" s="102" t="s">
        <v>270</v>
      </c>
      <c r="G48" s="103"/>
      <c r="H48" s="104">
        <v>83</v>
      </c>
      <c r="I48" s="102" t="s">
        <v>267</v>
      </c>
      <c r="J48" s="103"/>
      <c r="K48" s="104">
        <v>522</v>
      </c>
      <c r="L48" s="119" t="s">
        <v>270</v>
      </c>
      <c r="M48" s="119"/>
      <c r="N48" s="120" t="s">
        <v>394</v>
      </c>
      <c r="O48" s="159" t="s">
        <v>267</v>
      </c>
      <c r="P48" s="125"/>
      <c r="Q48" s="126">
        <v>161</v>
      </c>
      <c r="R48" s="164" t="s">
        <v>270</v>
      </c>
      <c r="S48" s="119"/>
      <c r="T48" s="120">
        <v>143</v>
      </c>
      <c r="U48" s="159" t="s">
        <v>267</v>
      </c>
      <c r="V48" s="125"/>
      <c r="W48" s="126">
        <v>121</v>
      </c>
    </row>
    <row r="49" spans="2:23" x14ac:dyDescent="0.25">
      <c r="B49" s="332"/>
      <c r="C49" s="329" t="s">
        <v>147</v>
      </c>
      <c r="D49" s="329"/>
      <c r="E49" s="330"/>
      <c r="F49" s="71" t="s">
        <v>270</v>
      </c>
      <c r="G49" s="49"/>
      <c r="H49" s="60">
        <v>83</v>
      </c>
      <c r="I49" s="71" t="s">
        <v>267</v>
      </c>
      <c r="J49" s="49"/>
      <c r="K49" s="60">
        <v>495</v>
      </c>
      <c r="L49" s="69" t="s">
        <v>270</v>
      </c>
      <c r="M49" s="69"/>
      <c r="N49" s="121" t="s">
        <v>394</v>
      </c>
      <c r="O49" s="128" t="s">
        <v>267</v>
      </c>
      <c r="P49" s="86"/>
      <c r="Q49" s="87">
        <v>161</v>
      </c>
      <c r="R49" s="165" t="s">
        <v>270</v>
      </c>
      <c r="S49" s="69"/>
      <c r="T49" s="121">
        <v>143</v>
      </c>
      <c r="U49" s="128" t="s">
        <v>267</v>
      </c>
      <c r="V49" s="86"/>
      <c r="W49" s="87">
        <v>121</v>
      </c>
    </row>
    <row r="50" spans="2:23" x14ac:dyDescent="0.25">
      <c r="B50" s="332"/>
      <c r="C50" s="329" t="s">
        <v>148</v>
      </c>
      <c r="D50" s="329"/>
      <c r="E50" s="330"/>
      <c r="F50" s="71" t="s">
        <v>270</v>
      </c>
      <c r="G50" s="49"/>
      <c r="H50" s="60">
        <v>91</v>
      </c>
      <c r="I50" s="71" t="s">
        <v>267</v>
      </c>
      <c r="J50" s="49"/>
      <c r="K50" s="60">
        <v>522</v>
      </c>
      <c r="L50" s="69" t="s">
        <v>270</v>
      </c>
      <c r="M50" s="69"/>
      <c r="N50" s="121" t="s">
        <v>394</v>
      </c>
      <c r="O50" s="128" t="s">
        <v>267</v>
      </c>
      <c r="P50" s="86"/>
      <c r="Q50" s="87">
        <v>161</v>
      </c>
      <c r="R50" s="165" t="s">
        <v>270</v>
      </c>
      <c r="S50" s="69"/>
      <c r="T50" s="121">
        <v>143</v>
      </c>
      <c r="U50" s="128" t="s">
        <v>267</v>
      </c>
      <c r="V50" s="86"/>
      <c r="W50" s="87">
        <v>121</v>
      </c>
    </row>
    <row r="51" spans="2:23" x14ac:dyDescent="0.25">
      <c r="B51" s="332"/>
      <c r="C51" s="329" t="s">
        <v>150</v>
      </c>
      <c r="D51" s="329"/>
      <c r="E51" s="330"/>
      <c r="F51" s="71" t="s">
        <v>270</v>
      </c>
      <c r="G51" s="49"/>
      <c r="H51" s="60">
        <v>91</v>
      </c>
      <c r="I51" s="71" t="s">
        <v>267</v>
      </c>
      <c r="J51" s="49"/>
      <c r="K51" s="60">
        <v>522</v>
      </c>
      <c r="L51" s="69" t="s">
        <v>270</v>
      </c>
      <c r="M51" s="69"/>
      <c r="N51" s="121" t="s">
        <v>394</v>
      </c>
      <c r="O51" s="128" t="s">
        <v>267</v>
      </c>
      <c r="P51" s="86"/>
      <c r="Q51" s="87">
        <v>161</v>
      </c>
      <c r="R51" s="165" t="s">
        <v>270</v>
      </c>
      <c r="S51" s="69"/>
      <c r="T51" s="121">
        <v>143</v>
      </c>
      <c r="U51" s="128" t="s">
        <v>267</v>
      </c>
      <c r="V51" s="86"/>
      <c r="W51" s="87">
        <v>121</v>
      </c>
    </row>
    <row r="52" spans="2:23" x14ac:dyDescent="0.25">
      <c r="B52" s="332"/>
      <c r="C52" s="329" t="s">
        <v>149</v>
      </c>
      <c r="D52" s="329"/>
      <c r="E52" s="330"/>
      <c r="F52" s="71" t="s">
        <v>270</v>
      </c>
      <c r="G52" s="49"/>
      <c r="H52" s="60">
        <v>91</v>
      </c>
      <c r="I52" s="71" t="s">
        <v>267</v>
      </c>
      <c r="J52" s="49"/>
      <c r="K52" s="60">
        <v>503</v>
      </c>
      <c r="L52" s="69" t="s">
        <v>270</v>
      </c>
      <c r="M52" s="69"/>
      <c r="N52" s="121" t="s">
        <v>394</v>
      </c>
      <c r="O52" s="128" t="s">
        <v>267</v>
      </c>
      <c r="P52" s="86"/>
      <c r="Q52" s="87">
        <v>161</v>
      </c>
      <c r="R52" s="165" t="s">
        <v>270</v>
      </c>
      <c r="S52" s="69"/>
      <c r="T52" s="121">
        <v>142</v>
      </c>
      <c r="U52" s="128"/>
      <c r="V52" s="48" t="s">
        <v>267</v>
      </c>
      <c r="W52" s="87" t="s">
        <v>292</v>
      </c>
    </row>
    <row r="53" spans="2:23" ht="15.75" thickBot="1" x14ac:dyDescent="0.3">
      <c r="B53" s="333"/>
      <c r="C53" s="317" t="s">
        <v>151</v>
      </c>
      <c r="D53" s="317"/>
      <c r="E53" s="318"/>
      <c r="F53" s="105" t="s">
        <v>270</v>
      </c>
      <c r="G53" s="90"/>
      <c r="H53" s="106">
        <v>91</v>
      </c>
      <c r="I53" s="105" t="s">
        <v>267</v>
      </c>
      <c r="J53" s="90"/>
      <c r="K53" s="106">
        <v>545</v>
      </c>
      <c r="L53" s="122" t="s">
        <v>270</v>
      </c>
      <c r="M53" s="122"/>
      <c r="N53" s="123" t="s">
        <v>394</v>
      </c>
      <c r="O53" s="160" t="s">
        <v>267</v>
      </c>
      <c r="P53" s="88"/>
      <c r="Q53" s="89">
        <v>161</v>
      </c>
      <c r="R53" s="166" t="s">
        <v>270</v>
      </c>
      <c r="S53" s="122"/>
      <c r="T53" s="123"/>
      <c r="U53" s="160" t="s">
        <v>267</v>
      </c>
      <c r="V53" s="88"/>
      <c r="W53" s="89" t="s">
        <v>291</v>
      </c>
    </row>
    <row r="54" spans="2:23" ht="16.5" customHeight="1" thickBot="1" x14ac:dyDescent="0.3">
      <c r="B54" s="117" t="s">
        <v>152</v>
      </c>
      <c r="C54" s="233" t="s">
        <v>234</v>
      </c>
      <c r="D54" s="233"/>
      <c r="E54" s="234"/>
      <c r="F54" s="108" t="s">
        <v>270</v>
      </c>
      <c r="G54" s="77"/>
      <c r="H54" s="109">
        <v>242</v>
      </c>
      <c r="I54" s="108" t="s">
        <v>267</v>
      </c>
      <c r="J54" s="77"/>
      <c r="K54" s="109">
        <v>544</v>
      </c>
      <c r="L54" s="107" t="s">
        <v>270</v>
      </c>
      <c r="M54" s="107"/>
      <c r="N54" s="157" t="s">
        <v>395</v>
      </c>
      <c r="O54" s="161" t="s">
        <v>267</v>
      </c>
      <c r="P54" s="135"/>
      <c r="Q54" s="217">
        <v>231</v>
      </c>
      <c r="R54" s="167" t="s">
        <v>270</v>
      </c>
      <c r="S54" s="107"/>
      <c r="T54" s="157">
        <v>215</v>
      </c>
      <c r="U54" s="161"/>
      <c r="V54" s="135"/>
      <c r="W54" s="136"/>
    </row>
    <row r="55" spans="2:23" x14ac:dyDescent="0.25">
      <c r="B55" s="314" t="s">
        <v>153</v>
      </c>
      <c r="C55" s="301" t="s">
        <v>154</v>
      </c>
      <c r="D55" s="301"/>
      <c r="E55" s="302"/>
      <c r="F55" s="110"/>
      <c r="G55" s="72"/>
      <c r="H55" s="111"/>
      <c r="I55" s="110"/>
      <c r="J55" s="72"/>
      <c r="K55" s="111"/>
      <c r="L55" s="130"/>
      <c r="M55" s="130"/>
      <c r="N55" s="137"/>
      <c r="O55" s="162"/>
      <c r="P55" s="127"/>
      <c r="Q55" s="138"/>
      <c r="R55" s="162"/>
      <c r="S55" s="127"/>
      <c r="T55" s="138"/>
      <c r="U55" s="162"/>
      <c r="V55" s="127"/>
      <c r="W55" s="138"/>
    </row>
    <row r="56" spans="2:23" x14ac:dyDescent="0.25">
      <c r="B56" s="315"/>
      <c r="C56" s="235" t="s">
        <v>155</v>
      </c>
      <c r="D56" s="235"/>
      <c r="E56" s="151" t="s">
        <v>156</v>
      </c>
      <c r="F56" s="71" t="s">
        <v>270</v>
      </c>
      <c r="G56" s="49"/>
      <c r="H56" s="60">
        <v>255</v>
      </c>
      <c r="I56" s="71" t="s">
        <v>267</v>
      </c>
      <c r="J56" s="49"/>
      <c r="K56" s="60">
        <v>554</v>
      </c>
      <c r="L56" s="69" t="s">
        <v>270</v>
      </c>
      <c r="M56" s="69"/>
      <c r="N56" s="121">
        <v>260</v>
      </c>
      <c r="O56" s="128" t="s">
        <v>267</v>
      </c>
      <c r="P56" s="86"/>
      <c r="Q56" s="87">
        <v>280</v>
      </c>
      <c r="R56" s="165" t="s">
        <v>270</v>
      </c>
      <c r="S56" s="69"/>
      <c r="T56" s="121">
        <v>238</v>
      </c>
      <c r="U56" s="128" t="s">
        <v>267</v>
      </c>
      <c r="V56" s="86"/>
      <c r="W56" s="87">
        <v>125</v>
      </c>
    </row>
    <row r="57" spans="2:23" x14ac:dyDescent="0.25">
      <c r="B57" s="315"/>
      <c r="C57" s="235" t="s">
        <v>157</v>
      </c>
      <c r="D57" s="235"/>
      <c r="E57" s="151" t="s">
        <v>158</v>
      </c>
      <c r="F57" s="71" t="s">
        <v>270</v>
      </c>
      <c r="G57" s="49"/>
      <c r="H57" s="60">
        <v>255</v>
      </c>
      <c r="I57" s="71" t="s">
        <v>267</v>
      </c>
      <c r="J57" s="49"/>
      <c r="K57" s="60">
        <v>555</v>
      </c>
      <c r="L57" s="69" t="s">
        <v>270</v>
      </c>
      <c r="M57" s="69"/>
      <c r="N57" s="121">
        <v>260</v>
      </c>
      <c r="O57" s="128" t="s">
        <v>267</v>
      </c>
      <c r="P57" s="86"/>
      <c r="Q57" s="87">
        <v>280</v>
      </c>
      <c r="R57" s="165" t="s">
        <v>270</v>
      </c>
      <c r="S57" s="69"/>
      <c r="T57" s="121">
        <v>238</v>
      </c>
      <c r="U57" s="128" t="s">
        <v>267</v>
      </c>
      <c r="V57" s="86"/>
      <c r="W57" s="87">
        <v>125</v>
      </c>
    </row>
    <row r="58" spans="2:23" x14ac:dyDescent="0.25">
      <c r="B58" s="315"/>
      <c r="C58" s="235" t="s">
        <v>159</v>
      </c>
      <c r="D58" s="235"/>
      <c r="E58" s="151" t="s">
        <v>160</v>
      </c>
      <c r="F58" s="71"/>
      <c r="G58" s="48" t="s">
        <v>270</v>
      </c>
      <c r="H58" s="60">
        <v>255</v>
      </c>
      <c r="I58" s="71" t="s">
        <v>267</v>
      </c>
      <c r="J58" s="49"/>
      <c r="K58" s="60">
        <v>554</v>
      </c>
      <c r="L58" s="69" t="s">
        <v>270</v>
      </c>
      <c r="M58" s="69"/>
      <c r="N58" s="121">
        <v>260</v>
      </c>
      <c r="O58" s="128" t="s">
        <v>267</v>
      </c>
      <c r="P58" s="86"/>
      <c r="Q58" s="87">
        <v>280</v>
      </c>
      <c r="R58" s="165" t="s">
        <v>270</v>
      </c>
      <c r="S58" s="69"/>
      <c r="T58" s="121">
        <v>238</v>
      </c>
      <c r="U58" s="128" t="s">
        <v>267</v>
      </c>
      <c r="V58" s="86"/>
      <c r="W58" s="87">
        <v>125</v>
      </c>
    </row>
    <row r="59" spans="2:23" x14ac:dyDescent="0.25">
      <c r="B59" s="315"/>
      <c r="C59" s="321" t="s">
        <v>161</v>
      </c>
      <c r="D59" s="321"/>
      <c r="E59" s="322"/>
      <c r="F59" s="71"/>
      <c r="G59" s="49"/>
      <c r="H59" s="60"/>
      <c r="I59" s="71"/>
      <c r="J59" s="49"/>
      <c r="K59" s="60"/>
      <c r="L59" s="69"/>
      <c r="M59" s="69"/>
      <c r="N59" s="121"/>
      <c r="O59" s="128"/>
      <c r="P59" s="86"/>
      <c r="Q59" s="87"/>
      <c r="R59" s="165"/>
      <c r="S59" s="69"/>
      <c r="T59" s="121"/>
      <c r="U59" s="128"/>
      <c r="V59" s="86"/>
      <c r="W59" s="87"/>
    </row>
    <row r="60" spans="2:23" x14ac:dyDescent="0.25">
      <c r="B60" s="315"/>
      <c r="C60" s="309" t="s">
        <v>162</v>
      </c>
      <c r="D60" s="309"/>
      <c r="E60" s="151" t="s">
        <v>156</v>
      </c>
      <c r="F60" s="71" t="s">
        <v>270</v>
      </c>
      <c r="G60" s="49"/>
      <c r="H60" s="60">
        <v>255</v>
      </c>
      <c r="I60" s="71" t="s">
        <v>267</v>
      </c>
      <c r="J60" s="49"/>
      <c r="K60" s="60">
        <v>556</v>
      </c>
      <c r="L60" s="69" t="s">
        <v>270</v>
      </c>
      <c r="M60" s="69"/>
      <c r="N60" s="121">
        <v>260</v>
      </c>
      <c r="O60" s="128" t="s">
        <v>267</v>
      </c>
      <c r="P60" s="86"/>
      <c r="Q60" s="87">
        <v>280</v>
      </c>
      <c r="R60" s="165" t="s">
        <v>270</v>
      </c>
      <c r="S60" s="69"/>
      <c r="T60" s="121">
        <v>238</v>
      </c>
      <c r="U60" s="128" t="s">
        <v>267</v>
      </c>
      <c r="V60" s="86"/>
      <c r="W60" s="87">
        <v>125</v>
      </c>
    </row>
    <row r="61" spans="2:23" x14ac:dyDescent="0.25">
      <c r="B61" s="315"/>
      <c r="C61" s="309" t="s">
        <v>163</v>
      </c>
      <c r="D61" s="309"/>
      <c r="E61" s="151" t="s">
        <v>164</v>
      </c>
      <c r="F61" s="71" t="s">
        <v>270</v>
      </c>
      <c r="G61" s="49"/>
      <c r="H61" s="60">
        <v>255</v>
      </c>
      <c r="I61" s="71" t="s">
        <v>267</v>
      </c>
      <c r="J61" s="49"/>
      <c r="K61" s="60">
        <v>556</v>
      </c>
      <c r="L61" s="69" t="s">
        <v>270</v>
      </c>
      <c r="M61" s="69"/>
      <c r="N61" s="121">
        <v>260</v>
      </c>
      <c r="O61" s="128" t="s">
        <v>267</v>
      </c>
      <c r="P61" s="86"/>
      <c r="Q61" s="87">
        <v>280</v>
      </c>
      <c r="R61" s="165" t="s">
        <v>270</v>
      </c>
      <c r="S61" s="69"/>
      <c r="T61" s="121">
        <v>238</v>
      </c>
      <c r="U61" s="128" t="s">
        <v>267</v>
      </c>
      <c r="V61" s="86"/>
      <c r="W61" s="87">
        <v>125</v>
      </c>
    </row>
    <row r="62" spans="2:23" x14ac:dyDescent="0.25">
      <c r="B62" s="315"/>
      <c r="C62" s="309" t="s">
        <v>165</v>
      </c>
      <c r="D62" s="309"/>
      <c r="E62" s="151" t="s">
        <v>160</v>
      </c>
      <c r="F62" s="71" t="s">
        <v>270</v>
      </c>
      <c r="G62" s="49"/>
      <c r="H62" s="60">
        <v>255</v>
      </c>
      <c r="I62" s="71" t="s">
        <v>267</v>
      </c>
      <c r="J62" s="49"/>
      <c r="K62" s="60">
        <v>556</v>
      </c>
      <c r="L62" s="69" t="s">
        <v>270</v>
      </c>
      <c r="M62" s="69"/>
      <c r="N62" s="121">
        <v>260</v>
      </c>
      <c r="O62" s="128" t="s">
        <v>267</v>
      </c>
      <c r="P62" s="86"/>
      <c r="Q62" s="87">
        <v>280</v>
      </c>
      <c r="R62" s="165" t="s">
        <v>270</v>
      </c>
      <c r="S62" s="69"/>
      <c r="T62" s="121">
        <v>238</v>
      </c>
      <c r="U62" s="128" t="s">
        <v>267</v>
      </c>
      <c r="V62" s="86"/>
      <c r="W62" s="87">
        <v>125</v>
      </c>
    </row>
    <row r="63" spans="2:23" x14ac:dyDescent="0.25">
      <c r="B63" s="315"/>
      <c r="C63" s="309" t="s">
        <v>166</v>
      </c>
      <c r="D63" s="309"/>
      <c r="E63" s="151" t="s">
        <v>167</v>
      </c>
      <c r="F63" s="71" t="s">
        <v>270</v>
      </c>
      <c r="G63" s="49"/>
      <c r="H63" s="60">
        <v>255</v>
      </c>
      <c r="I63" s="71"/>
      <c r="J63" s="48" t="s">
        <v>267</v>
      </c>
      <c r="K63" s="60">
        <v>556</v>
      </c>
      <c r="L63" s="70"/>
      <c r="M63" s="85" t="s">
        <v>270</v>
      </c>
      <c r="N63" s="121">
        <v>260</v>
      </c>
      <c r="O63" s="128" t="s">
        <v>267</v>
      </c>
      <c r="P63" s="86"/>
      <c r="Q63" s="87">
        <v>280</v>
      </c>
      <c r="R63" s="165" t="s">
        <v>270</v>
      </c>
      <c r="S63" s="69"/>
      <c r="T63" s="121">
        <v>238</v>
      </c>
      <c r="U63" s="128" t="s">
        <v>267</v>
      </c>
      <c r="V63" s="86"/>
      <c r="W63" s="87">
        <v>125</v>
      </c>
    </row>
    <row r="64" spans="2:23" x14ac:dyDescent="0.25">
      <c r="B64" s="315"/>
      <c r="C64" s="321" t="s">
        <v>168</v>
      </c>
      <c r="D64" s="321"/>
      <c r="E64" s="322"/>
      <c r="F64" s="71"/>
      <c r="G64" s="49"/>
      <c r="H64" s="60"/>
      <c r="I64" s="71"/>
      <c r="J64" s="49"/>
      <c r="K64" s="60"/>
      <c r="L64" s="69"/>
      <c r="M64" s="69"/>
      <c r="N64" s="121"/>
      <c r="O64" s="128"/>
      <c r="P64" s="86"/>
      <c r="Q64" s="87"/>
      <c r="R64" s="165"/>
      <c r="S64" s="69"/>
      <c r="T64" s="121"/>
      <c r="U64" s="128"/>
      <c r="V64" s="86"/>
      <c r="W64" s="87"/>
    </row>
    <row r="65" spans="2:23" x14ac:dyDescent="0.25">
      <c r="B65" s="315"/>
      <c r="C65" s="309" t="s">
        <v>169</v>
      </c>
      <c r="D65" s="309"/>
      <c r="E65" s="151" t="s">
        <v>170</v>
      </c>
      <c r="F65" s="71" t="s">
        <v>270</v>
      </c>
      <c r="G65" s="49"/>
      <c r="H65" s="60">
        <v>255</v>
      </c>
      <c r="I65" s="71" t="s">
        <v>267</v>
      </c>
      <c r="J65" s="49"/>
      <c r="K65" s="60">
        <v>556</v>
      </c>
      <c r="L65" s="69" t="s">
        <v>270</v>
      </c>
      <c r="M65" s="69"/>
      <c r="N65" s="121">
        <v>260</v>
      </c>
      <c r="O65" s="128" t="s">
        <v>267</v>
      </c>
      <c r="P65" s="86"/>
      <c r="Q65" s="87">
        <v>280</v>
      </c>
      <c r="R65" s="165" t="s">
        <v>270</v>
      </c>
      <c r="S65" s="69"/>
      <c r="T65" s="121">
        <v>238</v>
      </c>
      <c r="U65" s="128" t="s">
        <v>267</v>
      </c>
      <c r="V65" s="86"/>
      <c r="W65" s="87">
        <v>125</v>
      </c>
    </row>
    <row r="66" spans="2:23" x14ac:dyDescent="0.25">
      <c r="B66" s="315"/>
      <c r="C66" s="309" t="s">
        <v>171</v>
      </c>
      <c r="D66" s="309"/>
      <c r="E66" s="151" t="s">
        <v>172</v>
      </c>
      <c r="F66" s="71" t="s">
        <v>270</v>
      </c>
      <c r="G66" s="49"/>
      <c r="H66" s="60">
        <v>255</v>
      </c>
      <c r="I66" s="71" t="s">
        <v>267</v>
      </c>
      <c r="J66" s="49"/>
      <c r="K66" s="60">
        <v>556</v>
      </c>
      <c r="L66" s="69" t="s">
        <v>270</v>
      </c>
      <c r="M66" s="69"/>
      <c r="N66" s="121">
        <v>260</v>
      </c>
      <c r="O66" s="128" t="s">
        <v>267</v>
      </c>
      <c r="P66" s="86"/>
      <c r="Q66" s="87">
        <v>280</v>
      </c>
      <c r="R66" s="165" t="s">
        <v>270</v>
      </c>
      <c r="S66" s="69"/>
      <c r="T66" s="121">
        <v>238</v>
      </c>
      <c r="U66" s="128" t="s">
        <v>267</v>
      </c>
      <c r="V66" s="86"/>
      <c r="W66" s="87">
        <v>125</v>
      </c>
    </row>
    <row r="67" spans="2:23" x14ac:dyDescent="0.25">
      <c r="B67" s="315"/>
      <c r="C67" s="309" t="s">
        <v>173</v>
      </c>
      <c r="D67" s="309"/>
      <c r="E67" s="151" t="s">
        <v>174</v>
      </c>
      <c r="F67" s="71" t="s">
        <v>270</v>
      </c>
      <c r="G67" s="49"/>
      <c r="H67" s="60">
        <v>255</v>
      </c>
      <c r="I67" s="71" t="s">
        <v>267</v>
      </c>
      <c r="J67" s="49"/>
      <c r="K67" s="60">
        <v>577</v>
      </c>
      <c r="L67" s="69" t="s">
        <v>270</v>
      </c>
      <c r="M67" s="69"/>
      <c r="N67" s="121">
        <v>260</v>
      </c>
      <c r="O67" s="128" t="s">
        <v>267</v>
      </c>
      <c r="P67" s="86"/>
      <c r="Q67" s="87">
        <v>280</v>
      </c>
      <c r="R67" s="165" t="s">
        <v>270</v>
      </c>
      <c r="S67" s="69"/>
      <c r="T67" s="121">
        <v>238</v>
      </c>
      <c r="U67" s="128" t="s">
        <v>267</v>
      </c>
      <c r="V67" s="86"/>
      <c r="W67" s="87">
        <v>125</v>
      </c>
    </row>
    <row r="68" spans="2:23" x14ac:dyDescent="0.25">
      <c r="B68" s="315"/>
      <c r="C68" s="309" t="s">
        <v>175</v>
      </c>
      <c r="D68" s="309"/>
      <c r="E68" s="151" t="s">
        <v>176</v>
      </c>
      <c r="F68" s="71" t="s">
        <v>270</v>
      </c>
      <c r="G68" s="49"/>
      <c r="H68" s="60">
        <v>255</v>
      </c>
      <c r="I68" s="71"/>
      <c r="J68" s="48" t="s">
        <v>267</v>
      </c>
      <c r="K68" s="60">
        <v>556</v>
      </c>
      <c r="L68" s="69" t="s">
        <v>270</v>
      </c>
      <c r="M68" s="69"/>
      <c r="N68" s="121">
        <v>260</v>
      </c>
      <c r="O68" s="128" t="s">
        <v>267</v>
      </c>
      <c r="P68" s="86"/>
      <c r="Q68" s="87">
        <v>280</v>
      </c>
      <c r="R68" s="165" t="s">
        <v>270</v>
      </c>
      <c r="S68" s="69"/>
      <c r="T68" s="121">
        <v>238</v>
      </c>
      <c r="U68" s="128" t="s">
        <v>267</v>
      </c>
      <c r="V68" s="86"/>
      <c r="W68" s="87">
        <v>125</v>
      </c>
    </row>
    <row r="69" spans="2:23" ht="15.75" thickBot="1" x14ac:dyDescent="0.3">
      <c r="B69" s="316"/>
      <c r="C69" s="320" t="s">
        <v>177</v>
      </c>
      <c r="D69" s="320"/>
      <c r="E69" s="152" t="s">
        <v>178</v>
      </c>
      <c r="F69" s="105" t="s">
        <v>270</v>
      </c>
      <c r="G69" s="90"/>
      <c r="H69" s="106">
        <v>255</v>
      </c>
      <c r="I69" s="105" t="s">
        <v>267</v>
      </c>
      <c r="J69" s="90"/>
      <c r="K69" s="106">
        <v>556</v>
      </c>
      <c r="L69" s="122" t="s">
        <v>270</v>
      </c>
      <c r="M69" s="122"/>
      <c r="N69" s="123">
        <v>260</v>
      </c>
      <c r="O69" s="160" t="s">
        <v>267</v>
      </c>
      <c r="P69" s="88"/>
      <c r="Q69" s="89">
        <v>280</v>
      </c>
      <c r="R69" s="166" t="s">
        <v>270</v>
      </c>
      <c r="S69" s="122"/>
      <c r="T69" s="123">
        <v>238</v>
      </c>
      <c r="U69" s="160" t="s">
        <v>267</v>
      </c>
      <c r="V69" s="88"/>
      <c r="W69" s="89">
        <v>125</v>
      </c>
    </row>
    <row r="70" spans="2:23" x14ac:dyDescent="0.25">
      <c r="B70" s="282" t="s">
        <v>196</v>
      </c>
      <c r="C70" s="319" t="s">
        <v>187</v>
      </c>
      <c r="D70" s="319"/>
      <c r="E70" s="153" t="s">
        <v>179</v>
      </c>
      <c r="F70" s="110" t="s">
        <v>270</v>
      </c>
      <c r="G70" s="72"/>
      <c r="H70" s="111">
        <v>264</v>
      </c>
      <c r="I70" s="110" t="s">
        <v>267</v>
      </c>
      <c r="J70" s="72"/>
      <c r="K70" s="111">
        <v>608</v>
      </c>
      <c r="L70" s="130" t="s">
        <v>270</v>
      </c>
      <c r="M70" s="130"/>
      <c r="N70" s="137" t="s">
        <v>396</v>
      </c>
      <c r="O70" s="162" t="s">
        <v>267</v>
      </c>
      <c r="P70" s="127"/>
      <c r="Q70" s="138">
        <v>293</v>
      </c>
      <c r="R70" s="168" t="s">
        <v>270</v>
      </c>
      <c r="S70" s="130"/>
      <c r="T70" s="137">
        <v>246</v>
      </c>
      <c r="U70" s="162" t="s">
        <v>267</v>
      </c>
      <c r="V70" s="127"/>
      <c r="W70" s="138">
        <v>127</v>
      </c>
    </row>
    <row r="71" spans="2:23" x14ac:dyDescent="0.25">
      <c r="B71" s="283"/>
      <c r="C71" s="235" t="s">
        <v>188</v>
      </c>
      <c r="D71" s="235"/>
      <c r="E71" s="151" t="s">
        <v>180</v>
      </c>
      <c r="F71" s="71" t="s">
        <v>270</v>
      </c>
      <c r="G71" s="49"/>
      <c r="H71" s="60">
        <v>265</v>
      </c>
      <c r="I71" s="71" t="s">
        <v>267</v>
      </c>
      <c r="J71" s="49"/>
      <c r="K71" s="60">
        <v>608</v>
      </c>
      <c r="L71" s="69" t="s">
        <v>270</v>
      </c>
      <c r="M71" s="69"/>
      <c r="N71" s="121" t="s">
        <v>396</v>
      </c>
      <c r="O71" s="128" t="s">
        <v>267</v>
      </c>
      <c r="P71" s="86"/>
      <c r="Q71" s="87">
        <v>293</v>
      </c>
      <c r="R71" s="165" t="s">
        <v>270</v>
      </c>
      <c r="S71" s="69"/>
      <c r="T71" s="121">
        <v>246</v>
      </c>
      <c r="U71" s="128" t="s">
        <v>267</v>
      </c>
      <c r="V71" s="86"/>
      <c r="W71" s="87">
        <v>127</v>
      </c>
    </row>
    <row r="72" spans="2:23" x14ac:dyDescent="0.25">
      <c r="B72" s="283"/>
      <c r="C72" s="235" t="s">
        <v>189</v>
      </c>
      <c r="D72" s="235"/>
      <c r="E72" s="151" t="s">
        <v>181</v>
      </c>
      <c r="F72" s="71" t="s">
        <v>270</v>
      </c>
      <c r="G72" s="49"/>
      <c r="H72" s="60">
        <v>265</v>
      </c>
      <c r="I72" s="71" t="s">
        <v>267</v>
      </c>
      <c r="J72" s="49"/>
      <c r="K72" s="60">
        <v>625</v>
      </c>
      <c r="L72" s="69" t="s">
        <v>270</v>
      </c>
      <c r="M72" s="69"/>
      <c r="N72" s="121" t="s">
        <v>396</v>
      </c>
      <c r="O72" s="128" t="s">
        <v>267</v>
      </c>
      <c r="P72" s="86"/>
      <c r="Q72" s="87">
        <v>293</v>
      </c>
      <c r="R72" s="165" t="s">
        <v>270</v>
      </c>
      <c r="S72" s="69"/>
      <c r="T72" s="121">
        <v>246</v>
      </c>
      <c r="U72" s="128" t="s">
        <v>267</v>
      </c>
      <c r="V72" s="86"/>
      <c r="W72" s="87">
        <v>127</v>
      </c>
    </row>
    <row r="73" spans="2:23" x14ac:dyDescent="0.25">
      <c r="B73" s="283"/>
      <c r="C73" s="235" t="s">
        <v>190</v>
      </c>
      <c r="D73" s="235"/>
      <c r="E73" s="151" t="s">
        <v>182</v>
      </c>
      <c r="F73" s="71" t="s">
        <v>270</v>
      </c>
      <c r="G73" s="49"/>
      <c r="H73" s="60">
        <v>265</v>
      </c>
      <c r="I73" s="71" t="s">
        <v>267</v>
      </c>
      <c r="J73" s="49"/>
      <c r="K73" s="60">
        <v>608</v>
      </c>
      <c r="L73" s="69" t="s">
        <v>270</v>
      </c>
      <c r="M73" s="69"/>
      <c r="N73" s="121" t="s">
        <v>396</v>
      </c>
      <c r="O73" s="128" t="s">
        <v>267</v>
      </c>
      <c r="P73" s="86"/>
      <c r="Q73" s="87">
        <v>293</v>
      </c>
      <c r="R73" s="165" t="s">
        <v>270</v>
      </c>
      <c r="S73" s="69"/>
      <c r="T73" s="121">
        <v>246</v>
      </c>
      <c r="U73" s="128" t="s">
        <v>267</v>
      </c>
      <c r="V73" s="86"/>
      <c r="W73" s="87">
        <v>129</v>
      </c>
    </row>
    <row r="74" spans="2:23" x14ac:dyDescent="0.25">
      <c r="B74" s="283"/>
      <c r="C74" s="235" t="s">
        <v>191</v>
      </c>
      <c r="D74" s="235"/>
      <c r="E74" s="151" t="s">
        <v>183</v>
      </c>
      <c r="F74" s="71" t="s">
        <v>270</v>
      </c>
      <c r="G74" s="49"/>
      <c r="H74" s="60">
        <v>267</v>
      </c>
      <c r="I74" s="71" t="s">
        <v>267</v>
      </c>
      <c r="J74" s="49"/>
      <c r="K74" s="60">
        <v>608</v>
      </c>
      <c r="L74" s="69" t="s">
        <v>270</v>
      </c>
      <c r="M74" s="69"/>
      <c r="N74" s="121" t="s">
        <v>396</v>
      </c>
      <c r="O74" s="128" t="s">
        <v>267</v>
      </c>
      <c r="P74" s="86"/>
      <c r="Q74" s="87">
        <v>293</v>
      </c>
      <c r="R74" s="165" t="s">
        <v>376</v>
      </c>
      <c r="S74" s="69"/>
      <c r="T74" s="121">
        <v>246</v>
      </c>
      <c r="U74" s="128" t="s">
        <v>267</v>
      </c>
      <c r="V74" s="86"/>
      <c r="W74" s="87">
        <v>128</v>
      </c>
    </row>
    <row r="75" spans="2:23" x14ac:dyDescent="0.25">
      <c r="B75" s="283"/>
      <c r="C75" s="235" t="s">
        <v>192</v>
      </c>
      <c r="D75" s="235"/>
      <c r="E75" s="151" t="s">
        <v>184</v>
      </c>
      <c r="F75" s="71" t="s">
        <v>270</v>
      </c>
      <c r="G75" s="49"/>
      <c r="H75" s="60">
        <v>264</v>
      </c>
      <c r="I75" s="71" t="s">
        <v>270</v>
      </c>
      <c r="J75" s="49"/>
      <c r="K75" s="60">
        <v>608</v>
      </c>
      <c r="L75" s="69" t="s">
        <v>270</v>
      </c>
      <c r="M75" s="69"/>
      <c r="N75" s="121" t="s">
        <v>396</v>
      </c>
      <c r="O75" s="128" t="s">
        <v>267</v>
      </c>
      <c r="P75" s="86"/>
      <c r="Q75" s="87">
        <v>293</v>
      </c>
      <c r="R75" s="165" t="s">
        <v>270</v>
      </c>
      <c r="S75" s="69"/>
      <c r="T75" s="121">
        <v>246</v>
      </c>
      <c r="U75" s="128" t="s">
        <v>267</v>
      </c>
      <c r="V75" s="86"/>
      <c r="W75" s="87">
        <v>128</v>
      </c>
    </row>
    <row r="76" spans="2:23" x14ac:dyDescent="0.25">
      <c r="B76" s="283"/>
      <c r="C76" s="235" t="s">
        <v>193</v>
      </c>
      <c r="D76" s="235"/>
      <c r="E76" s="151" t="s">
        <v>185</v>
      </c>
      <c r="F76" s="71" t="s">
        <v>270</v>
      </c>
      <c r="G76" s="49"/>
      <c r="H76" s="60">
        <v>275</v>
      </c>
      <c r="I76" s="71" t="s">
        <v>267</v>
      </c>
      <c r="J76" s="49"/>
      <c r="K76" s="60">
        <v>625</v>
      </c>
      <c r="L76" s="69" t="s">
        <v>270</v>
      </c>
      <c r="M76" s="69"/>
      <c r="N76" s="121" t="s">
        <v>396</v>
      </c>
      <c r="O76" s="128" t="s">
        <v>267</v>
      </c>
      <c r="P76" s="86"/>
      <c r="Q76" s="87">
        <v>293</v>
      </c>
      <c r="R76" s="165" t="s">
        <v>270</v>
      </c>
      <c r="S76" s="69"/>
      <c r="T76" s="121">
        <v>246</v>
      </c>
      <c r="U76" s="128" t="s">
        <v>267</v>
      </c>
      <c r="V76" s="86"/>
      <c r="W76" s="87">
        <v>136</v>
      </c>
    </row>
    <row r="77" spans="2:23" x14ac:dyDescent="0.25">
      <c r="B77" s="283"/>
      <c r="C77" s="235" t="s">
        <v>194</v>
      </c>
      <c r="D77" s="235"/>
      <c r="E77" s="151" t="s">
        <v>211</v>
      </c>
      <c r="F77" s="71" t="s">
        <v>270</v>
      </c>
      <c r="G77" s="49"/>
      <c r="H77" s="60">
        <v>267</v>
      </c>
      <c r="I77" s="71" t="s">
        <v>270</v>
      </c>
      <c r="J77" s="49"/>
      <c r="K77" s="60">
        <v>608</v>
      </c>
      <c r="L77" s="69" t="s">
        <v>270</v>
      </c>
      <c r="M77" s="69"/>
      <c r="N77" s="121" t="s">
        <v>396</v>
      </c>
      <c r="O77" s="128" t="s">
        <v>267</v>
      </c>
      <c r="P77" s="86"/>
      <c r="Q77" s="87">
        <v>293</v>
      </c>
      <c r="R77" s="165" t="s">
        <v>267</v>
      </c>
      <c r="S77" s="69"/>
      <c r="T77" s="121">
        <v>244</v>
      </c>
      <c r="U77" s="128" t="s">
        <v>267</v>
      </c>
      <c r="V77" s="86"/>
      <c r="W77" s="87">
        <v>142</v>
      </c>
    </row>
    <row r="78" spans="2:23" x14ac:dyDescent="0.25">
      <c r="B78" s="283"/>
      <c r="C78" s="235" t="s">
        <v>195</v>
      </c>
      <c r="D78" s="235"/>
      <c r="E78" s="151" t="s">
        <v>186</v>
      </c>
      <c r="F78" s="71" t="s">
        <v>270</v>
      </c>
      <c r="G78" s="49"/>
      <c r="H78" s="60">
        <v>266</v>
      </c>
      <c r="I78" s="71" t="s">
        <v>267</v>
      </c>
      <c r="J78" s="49"/>
      <c r="K78" s="60">
        <v>627</v>
      </c>
      <c r="L78" s="69" t="s">
        <v>270</v>
      </c>
      <c r="M78" s="69"/>
      <c r="N78" s="121" t="s">
        <v>396</v>
      </c>
      <c r="O78" s="128" t="s">
        <v>267</v>
      </c>
      <c r="P78" s="86"/>
      <c r="Q78" s="87">
        <v>293</v>
      </c>
      <c r="R78" s="165" t="s">
        <v>267</v>
      </c>
      <c r="S78" s="69"/>
      <c r="T78" s="121">
        <v>245</v>
      </c>
      <c r="U78" s="128" t="s">
        <v>267</v>
      </c>
      <c r="V78" s="86"/>
      <c r="W78" s="87">
        <v>130</v>
      </c>
    </row>
    <row r="79" spans="2:23" x14ac:dyDescent="0.25">
      <c r="B79" s="283"/>
      <c r="C79" s="235" t="s">
        <v>203</v>
      </c>
      <c r="D79" s="235"/>
      <c r="E79" s="154" t="s">
        <v>197</v>
      </c>
      <c r="F79" s="71" t="s">
        <v>270</v>
      </c>
      <c r="G79" s="49"/>
      <c r="H79" s="60">
        <v>267</v>
      </c>
      <c r="I79" s="71" t="s">
        <v>267</v>
      </c>
      <c r="J79" s="49"/>
      <c r="K79" s="60" t="s">
        <v>384</v>
      </c>
      <c r="L79" s="69" t="s">
        <v>270</v>
      </c>
      <c r="M79" s="69"/>
      <c r="N79" s="121" t="s">
        <v>396</v>
      </c>
      <c r="O79" s="128" t="s">
        <v>267</v>
      </c>
      <c r="P79" s="86"/>
      <c r="Q79" s="87">
        <v>293</v>
      </c>
      <c r="R79" s="165" t="s">
        <v>267</v>
      </c>
      <c r="S79" s="69"/>
      <c r="T79" s="121">
        <v>246</v>
      </c>
      <c r="U79" s="128"/>
      <c r="V79" s="48" t="s">
        <v>267</v>
      </c>
      <c r="W79" s="87" t="s">
        <v>294</v>
      </c>
    </row>
    <row r="80" spans="2:23" x14ac:dyDescent="0.25">
      <c r="B80" s="283"/>
      <c r="C80" s="235" t="s">
        <v>204</v>
      </c>
      <c r="D80" s="235"/>
      <c r="E80" s="151" t="s">
        <v>198</v>
      </c>
      <c r="F80" s="71" t="s">
        <v>270</v>
      </c>
      <c r="G80" s="49"/>
      <c r="H80" s="60">
        <v>273</v>
      </c>
      <c r="I80" s="71" t="s">
        <v>267</v>
      </c>
      <c r="J80" s="49"/>
      <c r="K80" s="60">
        <v>609</v>
      </c>
      <c r="L80" s="69" t="s">
        <v>270</v>
      </c>
      <c r="M80" s="69"/>
      <c r="N80" s="121" t="s">
        <v>396</v>
      </c>
      <c r="O80" s="128" t="s">
        <v>267</v>
      </c>
      <c r="P80" s="86"/>
      <c r="Q80" s="87">
        <v>293</v>
      </c>
      <c r="R80" s="165" t="s">
        <v>267</v>
      </c>
      <c r="S80" s="69"/>
      <c r="T80" s="121">
        <v>247</v>
      </c>
      <c r="U80" s="128" t="s">
        <v>267</v>
      </c>
      <c r="V80" s="86"/>
      <c r="W80" s="87">
        <v>127</v>
      </c>
    </row>
    <row r="81" spans="2:23" x14ac:dyDescent="0.25">
      <c r="B81" s="283"/>
      <c r="C81" s="235" t="s">
        <v>205</v>
      </c>
      <c r="D81" s="235"/>
      <c r="E81" s="151" t="s">
        <v>199</v>
      </c>
      <c r="F81" s="71" t="s">
        <v>270</v>
      </c>
      <c r="G81" s="49"/>
      <c r="H81" s="60">
        <v>273</v>
      </c>
      <c r="I81" s="71" t="s">
        <v>267</v>
      </c>
      <c r="J81" s="49"/>
      <c r="K81" s="60">
        <v>609</v>
      </c>
      <c r="L81" s="69" t="s">
        <v>270</v>
      </c>
      <c r="M81" s="69"/>
      <c r="N81" s="121" t="s">
        <v>396</v>
      </c>
      <c r="O81" s="128" t="s">
        <v>267</v>
      </c>
      <c r="P81" s="86"/>
      <c r="Q81" s="87">
        <v>293</v>
      </c>
      <c r="R81" s="165" t="s">
        <v>267</v>
      </c>
      <c r="S81" s="69"/>
      <c r="T81" s="121">
        <v>248</v>
      </c>
      <c r="U81" s="128" t="s">
        <v>267</v>
      </c>
      <c r="V81" s="86"/>
      <c r="W81" s="87">
        <v>127</v>
      </c>
    </row>
    <row r="82" spans="2:23" x14ac:dyDescent="0.25">
      <c r="B82" s="283"/>
      <c r="C82" s="235" t="s">
        <v>206</v>
      </c>
      <c r="D82" s="235"/>
      <c r="E82" s="151" t="s">
        <v>200</v>
      </c>
      <c r="F82" s="71" t="s">
        <v>270</v>
      </c>
      <c r="G82" s="49"/>
      <c r="H82" s="60">
        <v>268</v>
      </c>
      <c r="I82" s="71" t="s">
        <v>267</v>
      </c>
      <c r="J82" s="49"/>
      <c r="K82" s="60">
        <v>621</v>
      </c>
      <c r="L82" s="69" t="s">
        <v>270</v>
      </c>
      <c r="M82" s="69"/>
      <c r="N82" s="121" t="s">
        <v>396</v>
      </c>
      <c r="O82" s="128" t="s">
        <v>267</v>
      </c>
      <c r="P82" s="86"/>
      <c r="Q82" s="87">
        <v>293</v>
      </c>
      <c r="R82" s="165" t="s">
        <v>270</v>
      </c>
      <c r="S82" s="69"/>
      <c r="T82" s="121">
        <v>253</v>
      </c>
      <c r="U82" s="128" t="s">
        <v>267</v>
      </c>
      <c r="V82" s="86"/>
      <c r="W82" s="87">
        <v>142</v>
      </c>
    </row>
    <row r="83" spans="2:23" ht="25.5" x14ac:dyDescent="0.25">
      <c r="B83" s="283"/>
      <c r="C83" s="235"/>
      <c r="D83" s="235"/>
      <c r="E83" s="154" t="s">
        <v>201</v>
      </c>
      <c r="F83" s="71" t="s">
        <v>270</v>
      </c>
      <c r="G83" s="49"/>
      <c r="H83" s="60">
        <v>263</v>
      </c>
      <c r="I83" s="71" t="s">
        <v>267</v>
      </c>
      <c r="J83" s="49"/>
      <c r="K83" s="60">
        <v>622</v>
      </c>
      <c r="L83" s="69" t="s">
        <v>270</v>
      </c>
      <c r="M83" s="69"/>
      <c r="N83" s="121" t="s">
        <v>396</v>
      </c>
      <c r="O83" s="128" t="s">
        <v>267</v>
      </c>
      <c r="P83" s="86"/>
      <c r="Q83" s="87">
        <v>293</v>
      </c>
      <c r="R83" s="165" t="s">
        <v>270</v>
      </c>
      <c r="S83" s="69"/>
      <c r="T83" s="121">
        <v>253</v>
      </c>
      <c r="U83" s="128" t="s">
        <v>267</v>
      </c>
      <c r="V83" s="86"/>
      <c r="W83" s="87">
        <v>143</v>
      </c>
    </row>
    <row r="84" spans="2:23" ht="31.5" customHeight="1" x14ac:dyDescent="0.25">
      <c r="B84" s="283"/>
      <c r="C84" s="235"/>
      <c r="D84" s="235"/>
      <c r="E84" s="154" t="s">
        <v>202</v>
      </c>
      <c r="F84" s="71"/>
      <c r="G84" s="48" t="s">
        <v>270</v>
      </c>
      <c r="H84" s="60">
        <v>263</v>
      </c>
      <c r="I84" s="71" t="s">
        <v>267</v>
      </c>
      <c r="J84" s="49"/>
      <c r="K84" s="60">
        <v>622</v>
      </c>
      <c r="L84" s="69" t="s">
        <v>270</v>
      </c>
      <c r="M84" s="69"/>
      <c r="N84" s="121" t="s">
        <v>396</v>
      </c>
      <c r="O84" s="128" t="s">
        <v>267</v>
      </c>
      <c r="P84" s="86"/>
      <c r="Q84" s="87">
        <v>293</v>
      </c>
      <c r="R84" s="165" t="s">
        <v>267</v>
      </c>
      <c r="S84" s="69"/>
      <c r="T84" s="121">
        <v>244</v>
      </c>
      <c r="U84" s="128"/>
      <c r="V84" s="48" t="s">
        <v>267</v>
      </c>
      <c r="W84" s="87" t="s">
        <v>293</v>
      </c>
    </row>
    <row r="85" spans="2:23" x14ac:dyDescent="0.25">
      <c r="B85" s="283"/>
      <c r="C85" s="235" t="s">
        <v>207</v>
      </c>
      <c r="D85" s="235"/>
      <c r="E85" s="236"/>
      <c r="F85" s="71" t="s">
        <v>270</v>
      </c>
      <c r="G85" s="49"/>
      <c r="H85" s="60">
        <v>283</v>
      </c>
      <c r="I85" s="71" t="s">
        <v>267</v>
      </c>
      <c r="J85" s="49"/>
      <c r="K85" s="60"/>
      <c r="L85" s="69" t="s">
        <v>270</v>
      </c>
      <c r="M85" s="69"/>
      <c r="N85" s="121" t="s">
        <v>396</v>
      </c>
      <c r="O85" s="128" t="s">
        <v>267</v>
      </c>
      <c r="P85" s="86"/>
      <c r="Q85" s="87">
        <v>293</v>
      </c>
      <c r="R85" s="165" t="s">
        <v>267</v>
      </c>
      <c r="S85" s="69"/>
      <c r="T85" s="121">
        <v>245</v>
      </c>
      <c r="U85" s="128" t="s">
        <v>267</v>
      </c>
      <c r="V85" s="86"/>
      <c r="W85" s="87">
        <v>127</v>
      </c>
    </row>
    <row r="86" spans="2:23" x14ac:dyDescent="0.25">
      <c r="B86" s="283"/>
      <c r="C86" s="235" t="s">
        <v>208</v>
      </c>
      <c r="D86" s="235"/>
      <c r="E86" s="236"/>
      <c r="F86" s="71" t="s">
        <v>270</v>
      </c>
      <c r="G86" s="49"/>
      <c r="H86" s="60">
        <v>265</v>
      </c>
      <c r="I86" s="71" t="s">
        <v>267</v>
      </c>
      <c r="J86" s="49"/>
      <c r="K86" s="60">
        <v>609</v>
      </c>
      <c r="L86" s="69" t="s">
        <v>270</v>
      </c>
      <c r="M86" s="69"/>
      <c r="N86" s="121" t="s">
        <v>396</v>
      </c>
      <c r="O86" s="128" t="s">
        <v>267</v>
      </c>
      <c r="P86" s="86"/>
      <c r="Q86" s="87">
        <v>293</v>
      </c>
      <c r="R86" s="165" t="s">
        <v>267</v>
      </c>
      <c r="S86" s="69"/>
      <c r="T86" s="121">
        <v>246</v>
      </c>
      <c r="U86" s="128" t="s">
        <v>267</v>
      </c>
      <c r="V86" s="86"/>
      <c r="W86" s="87">
        <v>130</v>
      </c>
    </row>
    <row r="87" spans="2:23" x14ac:dyDescent="0.25">
      <c r="B87" s="283"/>
      <c r="C87" s="235" t="s">
        <v>209</v>
      </c>
      <c r="D87" s="235"/>
      <c r="E87" s="236"/>
      <c r="F87" s="71" t="s">
        <v>270</v>
      </c>
      <c r="G87" s="49"/>
      <c r="H87" s="60">
        <v>270</v>
      </c>
      <c r="I87" s="71" t="s">
        <v>267</v>
      </c>
      <c r="J87" s="49"/>
      <c r="K87" s="60">
        <v>625</v>
      </c>
      <c r="L87" s="69" t="s">
        <v>270</v>
      </c>
      <c r="M87" s="69"/>
      <c r="N87" s="121" t="s">
        <v>396</v>
      </c>
      <c r="O87" s="128" t="s">
        <v>267</v>
      </c>
      <c r="P87" s="86"/>
      <c r="Q87" s="87">
        <v>293</v>
      </c>
      <c r="R87" s="165" t="s">
        <v>267</v>
      </c>
      <c r="S87" s="69"/>
      <c r="T87" s="121">
        <v>247</v>
      </c>
      <c r="U87" s="128" t="s">
        <v>267</v>
      </c>
      <c r="V87" s="86"/>
      <c r="W87" s="87">
        <v>127</v>
      </c>
    </row>
    <row r="88" spans="2:23" ht="15.75" thickBot="1" x14ac:dyDescent="0.3">
      <c r="B88" s="284"/>
      <c r="C88" s="237" t="s">
        <v>210</v>
      </c>
      <c r="D88" s="237"/>
      <c r="E88" s="238"/>
      <c r="F88" s="105" t="s">
        <v>270</v>
      </c>
      <c r="G88" s="90"/>
      <c r="H88" s="106">
        <v>287</v>
      </c>
      <c r="I88" s="105" t="s">
        <v>267</v>
      </c>
      <c r="J88" s="90"/>
      <c r="K88" s="106">
        <v>627</v>
      </c>
      <c r="L88" s="122" t="s">
        <v>270</v>
      </c>
      <c r="M88" s="122"/>
      <c r="N88" s="123" t="s">
        <v>396</v>
      </c>
      <c r="O88" s="160" t="s">
        <v>267</v>
      </c>
      <c r="P88" s="88"/>
      <c r="Q88" s="89">
        <v>293</v>
      </c>
      <c r="R88" s="166" t="s">
        <v>267</v>
      </c>
      <c r="S88" s="122"/>
      <c r="T88" s="123">
        <v>248</v>
      </c>
      <c r="U88" s="160" t="s">
        <v>267</v>
      </c>
      <c r="V88" s="88"/>
      <c r="W88" s="89">
        <v>130</v>
      </c>
    </row>
    <row r="89" spans="2:23" x14ac:dyDescent="0.25">
      <c r="B89" s="282" t="s">
        <v>212</v>
      </c>
      <c r="C89" s="291" t="s">
        <v>218</v>
      </c>
      <c r="D89" s="297" t="s">
        <v>213</v>
      </c>
      <c r="E89" s="298"/>
      <c r="F89" s="110" t="s">
        <v>270</v>
      </c>
      <c r="G89" s="72"/>
      <c r="H89" s="111">
        <v>231</v>
      </c>
      <c r="I89" s="110" t="s">
        <v>267</v>
      </c>
      <c r="J89" s="72"/>
      <c r="K89" s="111">
        <v>539</v>
      </c>
      <c r="L89" s="130" t="s">
        <v>270</v>
      </c>
      <c r="M89" s="130"/>
      <c r="N89" s="137">
        <v>237</v>
      </c>
      <c r="O89" s="162" t="s">
        <v>267</v>
      </c>
      <c r="P89" s="127"/>
      <c r="Q89" s="138">
        <v>218</v>
      </c>
      <c r="R89" s="168" t="s">
        <v>270</v>
      </c>
      <c r="S89" s="130"/>
      <c r="T89" s="137">
        <v>194</v>
      </c>
      <c r="U89" s="162" t="s">
        <v>267</v>
      </c>
      <c r="V89" s="127"/>
      <c r="W89" s="138">
        <v>89</v>
      </c>
    </row>
    <row r="90" spans="2:23" x14ac:dyDescent="0.25">
      <c r="B90" s="283"/>
      <c r="C90" s="292"/>
      <c r="D90" s="299" t="s">
        <v>214</v>
      </c>
      <c r="E90" s="300"/>
      <c r="F90" s="71" t="s">
        <v>270</v>
      </c>
      <c r="G90" s="49"/>
      <c r="H90" s="60">
        <v>231</v>
      </c>
      <c r="I90" s="71" t="s">
        <v>267</v>
      </c>
      <c r="J90" s="49"/>
      <c r="K90" s="60">
        <v>539</v>
      </c>
      <c r="L90" s="69" t="s">
        <v>270</v>
      </c>
      <c r="M90" s="69"/>
      <c r="N90" s="121">
        <v>237</v>
      </c>
      <c r="O90" s="128" t="s">
        <v>267</v>
      </c>
      <c r="P90" s="86"/>
      <c r="Q90" s="87">
        <v>218</v>
      </c>
      <c r="R90" s="165" t="s">
        <v>270</v>
      </c>
      <c r="S90" s="69"/>
      <c r="T90" s="121">
        <v>194</v>
      </c>
      <c r="U90" s="128" t="s">
        <v>267</v>
      </c>
      <c r="V90" s="86"/>
      <c r="W90" s="87">
        <v>90</v>
      </c>
    </row>
    <row r="91" spans="2:23" x14ac:dyDescent="0.25">
      <c r="B91" s="283"/>
      <c r="C91" s="292"/>
      <c r="D91" s="299" t="s">
        <v>215</v>
      </c>
      <c r="E91" s="300"/>
      <c r="F91" s="71" t="s">
        <v>270</v>
      </c>
      <c r="G91" s="49"/>
      <c r="H91" s="60">
        <v>231</v>
      </c>
      <c r="I91" s="71" t="s">
        <v>267</v>
      </c>
      <c r="J91" s="49"/>
      <c r="K91" s="60">
        <v>539</v>
      </c>
      <c r="L91" s="69" t="s">
        <v>270</v>
      </c>
      <c r="M91" s="69"/>
      <c r="N91" s="121">
        <v>237</v>
      </c>
      <c r="O91" s="128" t="s">
        <v>267</v>
      </c>
      <c r="P91" s="86"/>
      <c r="Q91" s="87">
        <v>218</v>
      </c>
      <c r="R91" s="165" t="s">
        <v>270</v>
      </c>
      <c r="S91" s="69"/>
      <c r="T91" s="121">
        <v>194</v>
      </c>
      <c r="U91" s="128" t="s">
        <v>267</v>
      </c>
      <c r="V91" s="86"/>
      <c r="W91" s="87">
        <v>90</v>
      </c>
    </row>
    <row r="92" spans="2:23" x14ac:dyDescent="0.25">
      <c r="B92" s="283"/>
      <c r="C92" s="292"/>
      <c r="D92" s="299" t="s">
        <v>216</v>
      </c>
      <c r="E92" s="300"/>
      <c r="F92" s="71" t="s">
        <v>270</v>
      </c>
      <c r="G92" s="49"/>
      <c r="H92" s="60">
        <v>232</v>
      </c>
      <c r="I92" s="71"/>
      <c r="J92" s="48" t="s">
        <v>267</v>
      </c>
      <c r="K92" s="60">
        <v>539</v>
      </c>
      <c r="L92" s="70" t="s">
        <v>397</v>
      </c>
      <c r="M92" s="69"/>
      <c r="N92" s="121">
        <v>237</v>
      </c>
      <c r="O92" s="128"/>
      <c r="P92" s="86"/>
      <c r="Q92" s="87">
        <v>218</v>
      </c>
      <c r="R92" s="213" t="s">
        <v>270</v>
      </c>
      <c r="S92" s="69"/>
      <c r="T92" s="121">
        <v>196</v>
      </c>
      <c r="U92" s="128"/>
      <c r="V92" s="48" t="s">
        <v>267</v>
      </c>
      <c r="W92" s="60"/>
    </row>
    <row r="93" spans="2:23" ht="15.75" thickBot="1" x14ac:dyDescent="0.3">
      <c r="B93" s="283"/>
      <c r="C93" s="293"/>
      <c r="D93" s="289" t="s">
        <v>217</v>
      </c>
      <c r="E93" s="290"/>
      <c r="F93" s="140" t="s">
        <v>270</v>
      </c>
      <c r="G93" s="139"/>
      <c r="H93" s="141">
        <v>231</v>
      </c>
      <c r="I93" s="140" t="s">
        <v>267</v>
      </c>
      <c r="J93" s="139"/>
      <c r="K93" s="141">
        <v>539</v>
      </c>
      <c r="L93" s="118" t="s">
        <v>270</v>
      </c>
      <c r="M93" s="118"/>
      <c r="N93" s="142">
        <v>237</v>
      </c>
      <c r="O93" s="163" t="s">
        <v>267</v>
      </c>
      <c r="P93" s="124"/>
      <c r="Q93" s="143">
        <v>218</v>
      </c>
      <c r="R93" s="169" t="s">
        <v>270</v>
      </c>
      <c r="S93" s="118"/>
      <c r="T93" s="142">
        <v>196</v>
      </c>
      <c r="U93" s="163" t="s">
        <v>267</v>
      </c>
      <c r="V93" s="124"/>
      <c r="W93" s="143">
        <v>90</v>
      </c>
    </row>
    <row r="94" spans="2:23" x14ac:dyDescent="0.25">
      <c r="B94" s="274"/>
      <c r="C94" s="296" t="s">
        <v>225</v>
      </c>
      <c r="D94" s="294" t="s">
        <v>219</v>
      </c>
      <c r="E94" s="295"/>
      <c r="F94" s="102" t="s">
        <v>270</v>
      </c>
      <c r="G94" s="103"/>
      <c r="H94" s="104">
        <v>236</v>
      </c>
      <c r="I94" s="102" t="s">
        <v>267</v>
      </c>
      <c r="J94" s="103"/>
      <c r="K94" s="104">
        <v>542</v>
      </c>
      <c r="L94" s="119" t="s">
        <v>270</v>
      </c>
      <c r="M94" s="119"/>
      <c r="N94" s="120">
        <v>231</v>
      </c>
      <c r="O94" s="159" t="s">
        <v>267</v>
      </c>
      <c r="P94" s="125"/>
      <c r="Q94" s="126">
        <v>223</v>
      </c>
      <c r="R94" s="164" t="s">
        <v>270</v>
      </c>
      <c r="S94" s="119"/>
      <c r="T94" s="120">
        <v>192</v>
      </c>
      <c r="U94" s="159" t="s">
        <v>267</v>
      </c>
      <c r="V94" s="125"/>
      <c r="W94" s="126">
        <v>86</v>
      </c>
    </row>
    <row r="95" spans="2:23" x14ac:dyDescent="0.25">
      <c r="B95" s="274"/>
      <c r="C95" s="283"/>
      <c r="D95" s="285" t="s">
        <v>220</v>
      </c>
      <c r="E95" s="286"/>
      <c r="F95" s="71" t="s">
        <v>270</v>
      </c>
      <c r="G95" s="49"/>
      <c r="H95" s="60">
        <v>236</v>
      </c>
      <c r="I95" s="71" t="s">
        <v>267</v>
      </c>
      <c r="J95" s="49"/>
      <c r="K95" s="60">
        <v>542</v>
      </c>
      <c r="L95" s="69" t="s">
        <v>270</v>
      </c>
      <c r="M95" s="69"/>
      <c r="N95" s="121">
        <v>231</v>
      </c>
      <c r="O95" s="128" t="s">
        <v>267</v>
      </c>
      <c r="P95" s="86"/>
      <c r="Q95" s="87">
        <v>223</v>
      </c>
      <c r="R95" s="165" t="s">
        <v>270</v>
      </c>
      <c r="S95" s="69"/>
      <c r="T95" s="121">
        <v>192</v>
      </c>
      <c r="U95" s="128" t="s">
        <v>267</v>
      </c>
      <c r="V95" s="86"/>
      <c r="W95" s="87">
        <v>86</v>
      </c>
    </row>
    <row r="96" spans="2:23" ht="15" customHeight="1" x14ac:dyDescent="0.25">
      <c r="B96" s="274"/>
      <c r="C96" s="283"/>
      <c r="D96" s="285" t="s">
        <v>221</v>
      </c>
      <c r="E96" s="286"/>
      <c r="F96" s="71" t="s">
        <v>270</v>
      </c>
      <c r="G96" s="49"/>
      <c r="H96" s="158" t="s">
        <v>387</v>
      </c>
      <c r="I96" s="71" t="s">
        <v>267</v>
      </c>
      <c r="J96" s="49"/>
      <c r="K96" s="60">
        <v>543</v>
      </c>
      <c r="L96" s="70" t="s">
        <v>270</v>
      </c>
      <c r="M96" s="69"/>
      <c r="N96" s="121">
        <v>231</v>
      </c>
      <c r="O96" s="128" t="s">
        <v>267</v>
      </c>
      <c r="P96" s="86"/>
      <c r="Q96" s="87">
        <v>223</v>
      </c>
      <c r="R96" s="165" t="s">
        <v>270</v>
      </c>
      <c r="S96" s="69"/>
      <c r="T96" s="121">
        <v>191</v>
      </c>
      <c r="U96" s="128" t="s">
        <v>267</v>
      </c>
      <c r="V96" s="86"/>
      <c r="W96" s="87">
        <v>86</v>
      </c>
    </row>
    <row r="97" spans="1:23" x14ac:dyDescent="0.25">
      <c r="B97" s="274"/>
      <c r="C97" s="283"/>
      <c r="D97" s="285" t="s">
        <v>222</v>
      </c>
      <c r="E97" s="286"/>
      <c r="F97" s="71" t="s">
        <v>270</v>
      </c>
      <c r="G97" s="49"/>
      <c r="H97" s="60">
        <v>237</v>
      </c>
      <c r="I97" s="71" t="s">
        <v>267</v>
      </c>
      <c r="J97" s="49"/>
      <c r="K97" s="60">
        <v>543</v>
      </c>
      <c r="L97" s="69" t="s">
        <v>270</v>
      </c>
      <c r="M97" s="69"/>
      <c r="N97" s="121">
        <v>232</v>
      </c>
      <c r="O97" s="128" t="s">
        <v>267</v>
      </c>
      <c r="P97" s="86"/>
      <c r="Q97" s="87">
        <v>223</v>
      </c>
      <c r="R97" s="165" t="s">
        <v>270</v>
      </c>
      <c r="S97" s="69"/>
      <c r="T97" s="121">
        <v>192</v>
      </c>
      <c r="U97" s="128" t="s">
        <v>267</v>
      </c>
      <c r="V97" s="86"/>
      <c r="W97" s="87">
        <v>87</v>
      </c>
    </row>
    <row r="98" spans="1:23" x14ac:dyDescent="0.25">
      <c r="B98" s="274"/>
      <c r="C98" s="283"/>
      <c r="D98" s="285" t="s">
        <v>223</v>
      </c>
      <c r="E98" s="286"/>
      <c r="F98" s="71" t="s">
        <v>270</v>
      </c>
      <c r="G98" s="49"/>
      <c r="H98" s="60">
        <v>235</v>
      </c>
      <c r="I98" s="71" t="s">
        <v>267</v>
      </c>
      <c r="J98" s="49"/>
      <c r="K98" s="60">
        <v>542</v>
      </c>
      <c r="L98" s="69" t="s">
        <v>270</v>
      </c>
      <c r="M98" s="69"/>
      <c r="N98" s="121" t="s">
        <v>398</v>
      </c>
      <c r="O98" s="128" t="s">
        <v>267</v>
      </c>
      <c r="P98" s="86"/>
      <c r="Q98" s="87">
        <v>223</v>
      </c>
      <c r="R98" s="165" t="s">
        <v>270</v>
      </c>
      <c r="S98" s="69"/>
      <c r="T98" s="121">
        <v>191</v>
      </c>
      <c r="U98" s="128" t="s">
        <v>267</v>
      </c>
      <c r="V98" s="86"/>
      <c r="W98" s="87">
        <v>86</v>
      </c>
    </row>
    <row r="99" spans="1:23" x14ac:dyDescent="0.25">
      <c r="B99" s="274"/>
      <c r="C99" s="283"/>
      <c r="D99" s="285" t="s">
        <v>31</v>
      </c>
      <c r="E99" s="286"/>
      <c r="F99" s="71" t="s">
        <v>270</v>
      </c>
      <c r="G99" s="49"/>
      <c r="H99" s="60">
        <v>239</v>
      </c>
      <c r="I99" s="71" t="s">
        <v>267</v>
      </c>
      <c r="J99" s="49"/>
      <c r="K99" s="60">
        <v>542</v>
      </c>
      <c r="L99" s="69" t="s">
        <v>270</v>
      </c>
      <c r="M99" s="69"/>
      <c r="N99" s="121" t="s">
        <v>398</v>
      </c>
      <c r="O99" s="128" t="s">
        <v>267</v>
      </c>
      <c r="P99" s="86"/>
      <c r="Q99" s="87">
        <v>223</v>
      </c>
      <c r="R99" s="165" t="s">
        <v>270</v>
      </c>
      <c r="S99" s="69"/>
      <c r="T99" s="121">
        <v>192</v>
      </c>
      <c r="U99" s="128" t="s">
        <v>267</v>
      </c>
      <c r="V99" s="86"/>
      <c r="W99" s="87">
        <v>87</v>
      </c>
    </row>
    <row r="100" spans="1:23" ht="15.75" thickBot="1" x14ac:dyDescent="0.3">
      <c r="A100" t="s">
        <v>422</v>
      </c>
      <c r="B100" s="274"/>
      <c r="C100" s="284"/>
      <c r="D100" s="287" t="s">
        <v>224</v>
      </c>
      <c r="E100" s="288"/>
      <c r="F100" s="105" t="s">
        <v>270</v>
      </c>
      <c r="G100" s="90"/>
      <c r="H100" s="106">
        <v>238</v>
      </c>
      <c r="I100" s="105" t="s">
        <v>267</v>
      </c>
      <c r="J100" s="90"/>
      <c r="K100" s="106">
        <v>542</v>
      </c>
      <c r="L100" s="122" t="s">
        <v>270</v>
      </c>
      <c r="M100" s="122"/>
      <c r="N100" s="123" t="s">
        <v>398</v>
      </c>
      <c r="O100" s="160" t="s">
        <v>267</v>
      </c>
      <c r="P100" s="88"/>
      <c r="Q100" s="89">
        <v>223</v>
      </c>
      <c r="R100" s="166" t="s">
        <v>270</v>
      </c>
      <c r="S100" s="122"/>
      <c r="T100" s="123">
        <v>192</v>
      </c>
      <c r="U100" s="160" t="s">
        <v>267</v>
      </c>
      <c r="V100" s="88"/>
      <c r="W100" s="89">
        <v>86</v>
      </c>
    </row>
    <row r="101" spans="1:23" x14ac:dyDescent="0.25">
      <c r="A101" t="s">
        <v>423</v>
      </c>
      <c r="B101" s="283"/>
      <c r="C101" s="291" t="s">
        <v>226</v>
      </c>
      <c r="D101" s="307" t="s">
        <v>227</v>
      </c>
      <c r="E101" s="308"/>
      <c r="F101" s="110" t="s">
        <v>270</v>
      </c>
      <c r="G101" s="72"/>
      <c r="H101" s="111">
        <v>233</v>
      </c>
      <c r="I101" s="110" t="s">
        <v>267</v>
      </c>
      <c r="J101" s="72"/>
      <c r="K101" s="111">
        <v>540</v>
      </c>
      <c r="L101" s="130" t="s">
        <v>270</v>
      </c>
      <c r="M101" s="130"/>
      <c r="N101" s="137">
        <v>236</v>
      </c>
      <c r="O101" s="162" t="s">
        <v>267</v>
      </c>
      <c r="P101" s="127"/>
      <c r="Q101" s="138">
        <v>229</v>
      </c>
      <c r="R101" s="168" t="s">
        <v>270</v>
      </c>
      <c r="S101" s="130"/>
      <c r="T101" s="137">
        <v>195</v>
      </c>
      <c r="U101" s="162" t="s">
        <v>267</v>
      </c>
      <c r="V101" s="127"/>
      <c r="W101" s="138">
        <v>92</v>
      </c>
    </row>
    <row r="102" spans="1:23" x14ac:dyDescent="0.25">
      <c r="B102" s="283"/>
      <c r="C102" s="292"/>
      <c r="D102" s="309" t="s">
        <v>228</v>
      </c>
      <c r="E102" s="310"/>
      <c r="F102" s="71" t="s">
        <v>270</v>
      </c>
      <c r="G102" s="49"/>
      <c r="H102" s="60">
        <v>233</v>
      </c>
      <c r="I102" s="71" t="s">
        <v>267</v>
      </c>
      <c r="J102" s="49"/>
      <c r="K102" s="60">
        <v>540</v>
      </c>
      <c r="L102" s="69" t="s">
        <v>270</v>
      </c>
      <c r="M102" s="69"/>
      <c r="N102" s="121">
        <v>236</v>
      </c>
      <c r="O102" s="128" t="s">
        <v>267</v>
      </c>
      <c r="P102" s="86"/>
      <c r="Q102" s="87">
        <v>229</v>
      </c>
      <c r="R102" s="165" t="s">
        <v>270</v>
      </c>
      <c r="S102" s="69"/>
      <c r="T102" s="121">
        <v>195</v>
      </c>
      <c r="U102" s="128" t="s">
        <v>267</v>
      </c>
      <c r="V102" s="86"/>
      <c r="W102" s="87">
        <v>92</v>
      </c>
    </row>
    <row r="103" spans="1:23" x14ac:dyDescent="0.25">
      <c r="B103" s="283"/>
      <c r="C103" s="292"/>
      <c r="D103" s="309" t="s">
        <v>229</v>
      </c>
      <c r="E103" s="310"/>
      <c r="F103" s="71" t="s">
        <v>270</v>
      </c>
      <c r="G103" s="49"/>
      <c r="H103" s="60">
        <v>233</v>
      </c>
      <c r="I103" s="71" t="s">
        <v>267</v>
      </c>
      <c r="J103" s="49"/>
      <c r="K103" s="60">
        <v>540</v>
      </c>
      <c r="L103" s="69" t="s">
        <v>270</v>
      </c>
      <c r="M103" s="69"/>
      <c r="N103" s="121">
        <v>236</v>
      </c>
      <c r="O103" s="128" t="s">
        <v>267</v>
      </c>
      <c r="P103" s="86"/>
      <c r="Q103" s="87">
        <v>229</v>
      </c>
      <c r="R103" s="165" t="s">
        <v>270</v>
      </c>
      <c r="S103" s="69"/>
      <c r="T103" s="121">
        <v>195</v>
      </c>
      <c r="U103" s="128" t="s">
        <v>267</v>
      </c>
      <c r="V103" s="86"/>
      <c r="W103" s="87">
        <v>92</v>
      </c>
    </row>
    <row r="104" spans="1:23" x14ac:dyDescent="0.25">
      <c r="B104" s="283"/>
      <c r="C104" s="292"/>
      <c r="D104" s="309" t="s">
        <v>230</v>
      </c>
      <c r="E104" s="310"/>
      <c r="F104" s="71" t="s">
        <v>270</v>
      </c>
      <c r="G104" s="49"/>
      <c r="H104" s="60">
        <v>233</v>
      </c>
      <c r="I104" s="71" t="s">
        <v>267</v>
      </c>
      <c r="J104" s="49"/>
      <c r="K104" s="60">
        <v>540</v>
      </c>
      <c r="L104" s="69" t="s">
        <v>270</v>
      </c>
      <c r="M104" s="69"/>
      <c r="N104" s="121">
        <v>236</v>
      </c>
      <c r="O104" s="128" t="s">
        <v>267</v>
      </c>
      <c r="P104" s="86"/>
      <c r="Q104" s="87">
        <v>229</v>
      </c>
      <c r="R104" s="165" t="s">
        <v>270</v>
      </c>
      <c r="S104" s="69"/>
      <c r="T104" s="121">
        <v>195</v>
      </c>
      <c r="U104" s="128" t="s">
        <v>267</v>
      </c>
      <c r="V104" s="86"/>
      <c r="W104" s="87">
        <v>92</v>
      </c>
    </row>
    <row r="105" spans="1:23" x14ac:dyDescent="0.25">
      <c r="B105" s="283"/>
      <c r="C105" s="292"/>
      <c r="D105" s="309" t="s">
        <v>231</v>
      </c>
      <c r="E105" s="310"/>
      <c r="F105" s="71" t="s">
        <v>270</v>
      </c>
      <c r="G105" s="49"/>
      <c r="H105" s="60">
        <v>233</v>
      </c>
      <c r="I105" s="71" t="s">
        <v>267</v>
      </c>
      <c r="J105" s="49"/>
      <c r="K105" s="60">
        <v>540</v>
      </c>
      <c r="L105" s="69" t="s">
        <v>270</v>
      </c>
      <c r="M105" s="69"/>
      <c r="N105" s="121">
        <v>236</v>
      </c>
      <c r="O105" s="128" t="s">
        <v>267</v>
      </c>
      <c r="P105" s="86"/>
      <c r="Q105" s="87">
        <v>229</v>
      </c>
      <c r="R105" s="165" t="s">
        <v>270</v>
      </c>
      <c r="S105" s="69"/>
      <c r="T105" s="121">
        <v>195</v>
      </c>
      <c r="U105" s="128" t="s">
        <v>267</v>
      </c>
      <c r="V105" s="86"/>
      <c r="W105" s="87">
        <v>92</v>
      </c>
    </row>
    <row r="106" spans="1:23" x14ac:dyDescent="0.25">
      <c r="B106" s="283"/>
      <c r="C106" s="292"/>
      <c r="D106" s="271" t="s">
        <v>232</v>
      </c>
      <c r="E106" s="272"/>
      <c r="F106" s="71" t="s">
        <v>270</v>
      </c>
      <c r="G106" s="49"/>
      <c r="H106" s="60">
        <v>233</v>
      </c>
      <c r="I106" s="71" t="s">
        <v>267</v>
      </c>
      <c r="J106" s="49"/>
      <c r="K106" s="60">
        <v>540</v>
      </c>
      <c r="L106" s="69" t="s">
        <v>270</v>
      </c>
      <c r="M106" s="69"/>
      <c r="N106" s="121">
        <v>236</v>
      </c>
      <c r="O106" s="128" t="s">
        <v>267</v>
      </c>
      <c r="P106" s="86"/>
      <c r="Q106" s="87">
        <v>229</v>
      </c>
      <c r="R106" s="165" t="s">
        <v>270</v>
      </c>
      <c r="S106" s="69"/>
      <c r="T106" s="121">
        <v>195</v>
      </c>
      <c r="U106" s="128" t="s">
        <v>267</v>
      </c>
      <c r="V106" s="86"/>
      <c r="W106" s="87">
        <v>92</v>
      </c>
    </row>
    <row r="107" spans="1:23" ht="15.75" thickBot="1" x14ac:dyDescent="0.3">
      <c r="B107" s="284"/>
      <c r="C107" s="306"/>
      <c r="D107" s="263" t="s">
        <v>233</v>
      </c>
      <c r="E107" s="264"/>
      <c r="F107" s="105" t="s">
        <v>270</v>
      </c>
      <c r="G107" s="90"/>
      <c r="H107" s="106">
        <v>233</v>
      </c>
      <c r="I107" s="105" t="s">
        <v>267</v>
      </c>
      <c r="J107" s="90"/>
      <c r="K107" s="106">
        <v>540</v>
      </c>
      <c r="L107" s="122" t="s">
        <v>270</v>
      </c>
      <c r="M107" s="122"/>
      <c r="N107" s="123">
        <v>236</v>
      </c>
      <c r="O107" s="160" t="s">
        <v>267</v>
      </c>
      <c r="P107" s="88"/>
      <c r="Q107" s="89">
        <v>229</v>
      </c>
      <c r="R107" s="166"/>
      <c r="S107" s="214" t="s">
        <v>270</v>
      </c>
      <c r="T107" s="123">
        <v>195</v>
      </c>
      <c r="U107" s="160"/>
      <c r="V107" s="48" t="s">
        <v>267</v>
      </c>
      <c r="W107" s="89">
        <v>92</v>
      </c>
    </row>
    <row r="109" spans="1:23" ht="15.75" thickBot="1" x14ac:dyDescent="0.3"/>
    <row r="110" spans="1:23" ht="15.75" thickBot="1" x14ac:dyDescent="0.3">
      <c r="F110" s="218" t="s">
        <v>261</v>
      </c>
      <c r="G110" s="232"/>
      <c r="H110" s="221"/>
      <c r="I110" s="218" t="s">
        <v>262</v>
      </c>
      <c r="J110" s="232"/>
      <c r="K110" s="221"/>
      <c r="L110" s="218" t="s">
        <v>263</v>
      </c>
      <c r="M110" s="232"/>
      <c r="N110" s="221"/>
      <c r="O110" s="218" t="s">
        <v>264</v>
      </c>
      <c r="P110" s="232"/>
      <c r="Q110" s="221"/>
      <c r="R110" s="218" t="s">
        <v>265</v>
      </c>
      <c r="S110" s="232"/>
      <c r="T110" s="221"/>
      <c r="U110" s="218" t="s">
        <v>266</v>
      </c>
      <c r="V110" s="232"/>
      <c r="W110" s="219"/>
    </row>
    <row r="111" spans="1:23" ht="25.5" customHeight="1" thickBot="1" x14ac:dyDescent="0.3">
      <c r="B111" s="39" t="s">
        <v>12</v>
      </c>
      <c r="C111" s="260" t="s">
        <v>13</v>
      </c>
      <c r="D111" s="261"/>
      <c r="E111" s="261"/>
      <c r="F111" s="75" t="s">
        <v>1</v>
      </c>
      <c r="G111" s="66" t="s">
        <v>8</v>
      </c>
      <c r="H111" s="74" t="s">
        <v>14</v>
      </c>
      <c r="I111" s="75" t="s">
        <v>1</v>
      </c>
      <c r="J111" s="66" t="s">
        <v>8</v>
      </c>
      <c r="K111" s="74" t="s">
        <v>14</v>
      </c>
      <c r="L111" s="75" t="s">
        <v>1</v>
      </c>
      <c r="M111" s="66" t="s">
        <v>8</v>
      </c>
      <c r="N111" s="74" t="s">
        <v>14</v>
      </c>
      <c r="O111" s="75" t="s">
        <v>1</v>
      </c>
      <c r="P111" s="66" t="s">
        <v>8</v>
      </c>
      <c r="Q111" s="74" t="s">
        <v>14</v>
      </c>
      <c r="R111" s="75" t="s">
        <v>1</v>
      </c>
      <c r="S111" s="66" t="s">
        <v>8</v>
      </c>
      <c r="T111" s="74" t="s">
        <v>14</v>
      </c>
      <c r="U111" s="75" t="s">
        <v>1</v>
      </c>
      <c r="V111" s="66" t="s">
        <v>8</v>
      </c>
      <c r="W111" s="76" t="s">
        <v>14</v>
      </c>
    </row>
    <row r="112" spans="1:23" ht="27" customHeight="1" x14ac:dyDescent="0.25">
      <c r="B112" s="273" t="s">
        <v>235</v>
      </c>
      <c r="C112" s="311" t="s">
        <v>243</v>
      </c>
      <c r="D112" s="312"/>
      <c r="E112" s="313"/>
      <c r="F112" s="102" t="s">
        <v>270</v>
      </c>
      <c r="G112" s="103"/>
      <c r="H112" s="197">
        <v>111</v>
      </c>
      <c r="I112" s="102" t="s">
        <v>267</v>
      </c>
      <c r="J112" s="103"/>
      <c r="K112" s="197">
        <v>523</v>
      </c>
      <c r="L112" s="182"/>
      <c r="M112" s="125"/>
      <c r="N112" s="187"/>
      <c r="O112" s="182" t="s">
        <v>267</v>
      </c>
      <c r="P112" s="125"/>
      <c r="Q112" s="187">
        <v>161</v>
      </c>
      <c r="R112" s="192" t="s">
        <v>270</v>
      </c>
      <c r="S112" s="119"/>
      <c r="T112" s="177">
        <v>145</v>
      </c>
      <c r="U112" s="182" t="s">
        <v>267</v>
      </c>
      <c r="V112" s="125"/>
      <c r="W112" s="126">
        <v>74</v>
      </c>
    </row>
    <row r="113" spans="2:23" x14ac:dyDescent="0.25">
      <c r="B113" s="274"/>
      <c r="C113" s="270" t="s">
        <v>253</v>
      </c>
      <c r="D113" s="271"/>
      <c r="E113" s="272"/>
      <c r="F113" s="71" t="s">
        <v>270</v>
      </c>
      <c r="G113" s="49"/>
      <c r="H113" s="198">
        <v>111</v>
      </c>
      <c r="I113" s="71" t="s">
        <v>267</v>
      </c>
      <c r="J113" s="49"/>
      <c r="K113" s="198">
        <v>523</v>
      </c>
      <c r="L113" s="183"/>
      <c r="M113" s="86"/>
      <c r="N113" s="188"/>
      <c r="O113" s="183" t="s">
        <v>267</v>
      </c>
      <c r="P113" s="86"/>
      <c r="Q113" s="188">
        <v>161</v>
      </c>
      <c r="R113" s="193" t="s">
        <v>270</v>
      </c>
      <c r="S113" s="69"/>
      <c r="T113" s="178">
        <v>145</v>
      </c>
      <c r="U113" s="183" t="s">
        <v>267</v>
      </c>
      <c r="V113" s="86"/>
      <c r="W113" s="87">
        <v>74</v>
      </c>
    </row>
    <row r="114" spans="2:23" ht="26.25" customHeight="1" x14ac:dyDescent="0.25">
      <c r="B114" s="274"/>
      <c r="C114" s="270" t="s">
        <v>254</v>
      </c>
      <c r="D114" s="271"/>
      <c r="E114" s="272"/>
      <c r="F114" s="71" t="s">
        <v>270</v>
      </c>
      <c r="G114" s="49"/>
      <c r="H114" s="198">
        <v>111</v>
      </c>
      <c r="I114" s="71"/>
      <c r="J114" s="48" t="s">
        <v>267</v>
      </c>
      <c r="K114" s="198">
        <v>523</v>
      </c>
      <c r="L114" s="183"/>
      <c r="M114" s="86"/>
      <c r="N114" s="188"/>
      <c r="O114" s="183" t="s">
        <v>267</v>
      </c>
      <c r="P114" s="86"/>
      <c r="Q114" s="188">
        <v>161</v>
      </c>
      <c r="R114" s="193" t="s">
        <v>270</v>
      </c>
      <c r="S114" s="69"/>
      <c r="T114" s="178">
        <v>145</v>
      </c>
      <c r="U114" s="183"/>
      <c r="V114" s="48" t="s">
        <v>267</v>
      </c>
      <c r="W114" s="87" t="s">
        <v>290</v>
      </c>
    </row>
    <row r="115" spans="2:23" ht="15.75" thickBot="1" x14ac:dyDescent="0.3">
      <c r="B115" s="266"/>
      <c r="C115" s="262" t="s">
        <v>255</v>
      </c>
      <c r="D115" s="263"/>
      <c r="E115" s="264"/>
      <c r="F115" s="105" t="s">
        <v>270</v>
      </c>
      <c r="G115" s="90"/>
      <c r="H115" s="199">
        <v>111</v>
      </c>
      <c r="I115" s="105" t="s">
        <v>267</v>
      </c>
      <c r="J115" s="90"/>
      <c r="K115" s="199">
        <v>523</v>
      </c>
      <c r="L115" s="184"/>
      <c r="M115" s="88"/>
      <c r="N115" s="189"/>
      <c r="O115" s="184" t="s">
        <v>267</v>
      </c>
      <c r="P115" s="88"/>
      <c r="Q115" s="189">
        <v>174</v>
      </c>
      <c r="R115" s="194" t="s">
        <v>270</v>
      </c>
      <c r="S115" s="122"/>
      <c r="T115" s="179">
        <v>145</v>
      </c>
      <c r="U115" s="184" t="s">
        <v>267</v>
      </c>
      <c r="V115" s="88"/>
      <c r="W115" s="89">
        <v>74</v>
      </c>
    </row>
    <row r="116" spans="2:23" x14ac:dyDescent="0.25">
      <c r="B116" s="265" t="s">
        <v>236</v>
      </c>
      <c r="C116" s="303" t="s">
        <v>256</v>
      </c>
      <c r="D116" s="304"/>
      <c r="E116" s="305"/>
      <c r="F116" s="195" t="s">
        <v>270</v>
      </c>
      <c r="G116" s="130"/>
      <c r="H116" s="180">
        <v>15</v>
      </c>
      <c r="I116" s="110" t="s">
        <v>267</v>
      </c>
      <c r="J116" s="72"/>
      <c r="K116" s="200">
        <v>655</v>
      </c>
      <c r="L116" s="185"/>
      <c r="M116" s="127"/>
      <c r="N116" s="190"/>
      <c r="O116" s="185" t="s">
        <v>267</v>
      </c>
      <c r="P116" s="127"/>
      <c r="Q116" s="190">
        <v>297</v>
      </c>
      <c r="R116" s="195" t="s">
        <v>270</v>
      </c>
      <c r="S116" s="130"/>
      <c r="T116" s="180"/>
      <c r="U116" s="185" t="s">
        <v>267</v>
      </c>
      <c r="V116" s="127"/>
      <c r="W116" s="138" t="s">
        <v>268</v>
      </c>
    </row>
    <row r="117" spans="2:23" ht="45.75" customHeight="1" thickBot="1" x14ac:dyDescent="0.3">
      <c r="B117" s="266"/>
      <c r="C117" s="262" t="s">
        <v>257</v>
      </c>
      <c r="D117" s="263"/>
      <c r="E117" s="264"/>
      <c r="F117" s="194" t="s">
        <v>270</v>
      </c>
      <c r="G117" s="122"/>
      <c r="H117" s="179">
        <v>15</v>
      </c>
      <c r="I117" s="105" t="s">
        <v>267</v>
      </c>
      <c r="J117" s="90"/>
      <c r="K117" s="199">
        <v>655</v>
      </c>
      <c r="L117" s="184"/>
      <c r="M117" s="88"/>
      <c r="N117" s="189"/>
      <c r="O117" s="184" t="s">
        <v>267</v>
      </c>
      <c r="P117" s="88"/>
      <c r="Q117" s="189">
        <v>297</v>
      </c>
      <c r="R117" s="194" t="s">
        <v>270</v>
      </c>
      <c r="S117" s="122"/>
      <c r="T117" s="179"/>
      <c r="U117" s="184" t="s">
        <v>267</v>
      </c>
      <c r="V117" s="88"/>
      <c r="W117" s="89" t="s">
        <v>268</v>
      </c>
    </row>
    <row r="118" spans="2:23" ht="15" customHeight="1" x14ac:dyDescent="0.25">
      <c r="B118" s="265" t="s">
        <v>237</v>
      </c>
      <c r="C118" s="303" t="s">
        <v>219</v>
      </c>
      <c r="D118" s="304"/>
      <c r="E118" s="305"/>
      <c r="F118" s="110" t="s">
        <v>270</v>
      </c>
      <c r="G118" s="72"/>
      <c r="H118" s="200">
        <v>236</v>
      </c>
      <c r="I118" s="110" t="s">
        <v>267</v>
      </c>
      <c r="J118" s="72"/>
      <c r="K118" s="200">
        <v>542</v>
      </c>
      <c r="L118" s="185"/>
      <c r="M118" s="127"/>
      <c r="N118" s="190"/>
      <c r="O118" s="185" t="s">
        <v>267</v>
      </c>
      <c r="P118" s="127"/>
      <c r="Q118" s="190">
        <v>223</v>
      </c>
      <c r="R118" s="195" t="s">
        <v>270</v>
      </c>
      <c r="S118" s="130"/>
      <c r="T118" s="180">
        <v>192</v>
      </c>
      <c r="U118" s="185" t="s">
        <v>267</v>
      </c>
      <c r="V118" s="127"/>
      <c r="W118" s="138">
        <v>86</v>
      </c>
    </row>
    <row r="119" spans="2:23" ht="15" customHeight="1" x14ac:dyDescent="0.25">
      <c r="B119" s="274"/>
      <c r="C119" s="270" t="s">
        <v>220</v>
      </c>
      <c r="D119" s="271"/>
      <c r="E119" s="272"/>
      <c r="F119" s="71" t="s">
        <v>270</v>
      </c>
      <c r="G119" s="49"/>
      <c r="H119" s="198">
        <v>236</v>
      </c>
      <c r="I119" s="71" t="s">
        <v>267</v>
      </c>
      <c r="J119" s="49"/>
      <c r="K119" s="198">
        <v>542</v>
      </c>
      <c r="L119" s="183"/>
      <c r="M119" s="86"/>
      <c r="N119" s="188"/>
      <c r="O119" s="183" t="s">
        <v>267</v>
      </c>
      <c r="P119" s="86"/>
      <c r="Q119" s="188">
        <v>223</v>
      </c>
      <c r="R119" s="193" t="s">
        <v>270</v>
      </c>
      <c r="S119" s="69"/>
      <c r="T119" s="178">
        <v>192</v>
      </c>
      <c r="U119" s="183" t="s">
        <v>267</v>
      </c>
      <c r="V119" s="86"/>
      <c r="W119" s="87">
        <v>86</v>
      </c>
    </row>
    <row r="120" spans="2:23" ht="15" customHeight="1" x14ac:dyDescent="0.25">
      <c r="B120" s="274"/>
      <c r="C120" s="270" t="s">
        <v>221</v>
      </c>
      <c r="D120" s="271"/>
      <c r="E120" s="272"/>
      <c r="F120" s="71" t="s">
        <v>270</v>
      </c>
      <c r="G120" s="49"/>
      <c r="H120" s="202" t="s">
        <v>387</v>
      </c>
      <c r="I120" s="71" t="s">
        <v>267</v>
      </c>
      <c r="J120" s="49"/>
      <c r="K120" s="198">
        <v>543</v>
      </c>
      <c r="L120" s="183"/>
      <c r="M120" s="86"/>
      <c r="N120" s="188"/>
      <c r="O120" s="183" t="s">
        <v>267</v>
      </c>
      <c r="P120" s="86"/>
      <c r="Q120" s="188">
        <v>223</v>
      </c>
      <c r="R120" s="193" t="s">
        <v>270</v>
      </c>
      <c r="S120" s="69"/>
      <c r="T120" s="178">
        <v>191</v>
      </c>
      <c r="U120" s="183" t="s">
        <v>267</v>
      </c>
      <c r="V120" s="86"/>
      <c r="W120" s="87">
        <v>86</v>
      </c>
    </row>
    <row r="121" spans="2:23" x14ac:dyDescent="0.25">
      <c r="B121" s="274"/>
      <c r="C121" s="270" t="s">
        <v>222</v>
      </c>
      <c r="D121" s="271"/>
      <c r="E121" s="272"/>
      <c r="F121" s="71" t="s">
        <v>270</v>
      </c>
      <c r="G121" s="49"/>
      <c r="H121" s="198">
        <v>237</v>
      </c>
      <c r="I121" s="71" t="s">
        <v>267</v>
      </c>
      <c r="J121" s="49"/>
      <c r="K121" s="198">
        <v>543</v>
      </c>
      <c r="L121" s="183"/>
      <c r="M121" s="86"/>
      <c r="N121" s="188"/>
      <c r="O121" s="183" t="s">
        <v>267</v>
      </c>
      <c r="P121" s="86"/>
      <c r="Q121" s="188">
        <v>223</v>
      </c>
      <c r="R121" s="193" t="s">
        <v>270</v>
      </c>
      <c r="S121" s="69"/>
      <c r="T121" s="178">
        <v>192</v>
      </c>
      <c r="U121" s="183" t="s">
        <v>267</v>
      </c>
      <c r="V121" s="86"/>
      <c r="W121" s="87">
        <v>87</v>
      </c>
    </row>
    <row r="122" spans="2:23" ht="15" customHeight="1" x14ac:dyDescent="0.25">
      <c r="B122" s="274"/>
      <c r="C122" s="270" t="s">
        <v>223</v>
      </c>
      <c r="D122" s="271"/>
      <c r="E122" s="272"/>
      <c r="F122" s="71" t="s">
        <v>270</v>
      </c>
      <c r="G122" s="49"/>
      <c r="H122" s="198">
        <v>235</v>
      </c>
      <c r="I122" s="71" t="s">
        <v>267</v>
      </c>
      <c r="J122" s="49"/>
      <c r="K122" s="198">
        <v>542</v>
      </c>
      <c r="L122" s="183"/>
      <c r="M122" s="86"/>
      <c r="N122" s="188"/>
      <c r="O122" s="183" t="s">
        <v>267</v>
      </c>
      <c r="P122" s="86"/>
      <c r="Q122" s="188">
        <v>223</v>
      </c>
      <c r="R122" s="193" t="s">
        <v>270</v>
      </c>
      <c r="S122" s="69"/>
      <c r="T122" s="178">
        <v>191</v>
      </c>
      <c r="U122" s="183" t="s">
        <v>267</v>
      </c>
      <c r="V122" s="86"/>
      <c r="W122" s="87">
        <v>86</v>
      </c>
    </row>
    <row r="123" spans="2:23" ht="15" customHeight="1" x14ac:dyDescent="0.25">
      <c r="B123" s="274"/>
      <c r="C123" s="270" t="s">
        <v>31</v>
      </c>
      <c r="D123" s="271"/>
      <c r="E123" s="272"/>
      <c r="F123" s="71" t="s">
        <v>270</v>
      </c>
      <c r="G123" s="49"/>
      <c r="H123" s="198">
        <v>239</v>
      </c>
      <c r="I123" s="71" t="s">
        <v>267</v>
      </c>
      <c r="J123" s="49"/>
      <c r="K123" s="198">
        <v>542</v>
      </c>
      <c r="L123" s="183"/>
      <c r="M123" s="86"/>
      <c r="N123" s="188"/>
      <c r="O123" s="183" t="s">
        <v>267</v>
      </c>
      <c r="P123" s="86"/>
      <c r="Q123" s="188">
        <v>223</v>
      </c>
      <c r="R123" s="193" t="s">
        <v>270</v>
      </c>
      <c r="S123" s="69"/>
      <c r="T123" s="178">
        <v>192</v>
      </c>
      <c r="U123" s="183" t="s">
        <v>267</v>
      </c>
      <c r="V123" s="86"/>
      <c r="W123" s="87">
        <v>87</v>
      </c>
    </row>
    <row r="124" spans="2:23" ht="15" customHeight="1" thickBot="1" x14ac:dyDescent="0.3">
      <c r="B124" s="266"/>
      <c r="C124" s="262" t="s">
        <v>224</v>
      </c>
      <c r="D124" s="263"/>
      <c r="E124" s="264"/>
      <c r="F124" s="105" t="s">
        <v>270</v>
      </c>
      <c r="G124" s="90"/>
      <c r="H124" s="199">
        <v>238</v>
      </c>
      <c r="I124" s="105" t="s">
        <v>267</v>
      </c>
      <c r="J124" s="90"/>
      <c r="K124" s="199">
        <v>542</v>
      </c>
      <c r="L124" s="184"/>
      <c r="M124" s="88"/>
      <c r="N124" s="189"/>
      <c r="O124" s="184" t="s">
        <v>267</v>
      </c>
      <c r="P124" s="88"/>
      <c r="Q124" s="189">
        <v>223</v>
      </c>
      <c r="R124" s="194" t="s">
        <v>270</v>
      </c>
      <c r="S124" s="122"/>
      <c r="T124" s="179">
        <v>192</v>
      </c>
      <c r="U124" s="184" t="s">
        <v>267</v>
      </c>
      <c r="V124" s="88"/>
      <c r="W124" s="89">
        <v>86</v>
      </c>
    </row>
    <row r="125" spans="2:23" ht="16.5" customHeight="1" x14ac:dyDescent="0.25">
      <c r="B125" s="265" t="s">
        <v>238</v>
      </c>
      <c r="C125" s="303" t="s">
        <v>258</v>
      </c>
      <c r="D125" s="304"/>
      <c r="E125" s="305"/>
      <c r="F125" s="110" t="s">
        <v>270</v>
      </c>
      <c r="G125" s="72"/>
      <c r="H125" s="200">
        <v>245</v>
      </c>
      <c r="I125" s="110" t="s">
        <v>270</v>
      </c>
      <c r="J125" s="72"/>
      <c r="K125" s="200">
        <v>545</v>
      </c>
      <c r="L125" s="185"/>
      <c r="M125" s="127"/>
      <c r="N125" s="190"/>
      <c r="O125" s="185" t="s">
        <v>267</v>
      </c>
      <c r="P125" s="127"/>
      <c r="Q125" s="190">
        <v>234</v>
      </c>
      <c r="R125" s="195" t="s">
        <v>270</v>
      </c>
      <c r="S125" s="130"/>
      <c r="T125" s="181" t="s">
        <v>378</v>
      </c>
      <c r="U125" s="185" t="s">
        <v>267</v>
      </c>
      <c r="V125" s="127"/>
      <c r="W125" s="138">
        <v>76</v>
      </c>
    </row>
    <row r="126" spans="2:23" ht="30" customHeight="1" thickBot="1" x14ac:dyDescent="0.3">
      <c r="B126" s="266"/>
      <c r="C126" s="262" t="s">
        <v>259</v>
      </c>
      <c r="D126" s="263"/>
      <c r="E126" s="264"/>
      <c r="F126" s="105" t="s">
        <v>270</v>
      </c>
      <c r="G126" s="90"/>
      <c r="H126" s="199">
        <v>245</v>
      </c>
      <c r="I126" s="105" t="s">
        <v>270</v>
      </c>
      <c r="J126" s="90"/>
      <c r="K126" s="199">
        <v>143</v>
      </c>
      <c r="L126" s="184"/>
      <c r="M126" s="88"/>
      <c r="N126" s="189"/>
      <c r="O126" s="184" t="s">
        <v>267</v>
      </c>
      <c r="P126" s="88"/>
      <c r="Q126" s="189">
        <v>234</v>
      </c>
      <c r="R126" s="194" t="s">
        <v>270</v>
      </c>
      <c r="S126" s="122"/>
      <c r="T126" s="179">
        <v>218</v>
      </c>
      <c r="U126" s="184" t="s">
        <v>267</v>
      </c>
      <c r="V126" s="88"/>
      <c r="W126" s="89" t="s">
        <v>291</v>
      </c>
    </row>
    <row r="127" spans="2:23" ht="16.5" customHeight="1" thickBot="1" x14ac:dyDescent="0.3">
      <c r="B127" s="174" t="s">
        <v>239</v>
      </c>
      <c r="C127" s="267" t="s">
        <v>260</v>
      </c>
      <c r="D127" s="268"/>
      <c r="E127" s="269"/>
      <c r="F127" s="196" t="s">
        <v>270</v>
      </c>
      <c r="G127" s="131"/>
      <c r="H127" s="132">
        <v>15</v>
      </c>
      <c r="I127" s="133" t="s">
        <v>270</v>
      </c>
      <c r="J127" s="134"/>
      <c r="K127" s="201">
        <v>143</v>
      </c>
      <c r="L127" s="186"/>
      <c r="M127" s="175"/>
      <c r="N127" s="191"/>
      <c r="O127" s="186" t="s">
        <v>267</v>
      </c>
      <c r="P127" s="175"/>
      <c r="Q127" s="191">
        <v>297</v>
      </c>
      <c r="R127" s="196" t="s">
        <v>270</v>
      </c>
      <c r="S127" s="131"/>
      <c r="T127" s="132"/>
      <c r="U127" s="186" t="s">
        <v>267</v>
      </c>
      <c r="V127" s="175"/>
      <c r="W127" s="176" t="s">
        <v>268</v>
      </c>
    </row>
  </sheetData>
  <mergeCells count="130">
    <mergeCell ref="V41:V43"/>
    <mergeCell ref="C57:D57"/>
    <mergeCell ref="C58:D58"/>
    <mergeCell ref="C60:D60"/>
    <mergeCell ref="C61:D61"/>
    <mergeCell ref="C62:D62"/>
    <mergeCell ref="C63:D63"/>
    <mergeCell ref="B4:B26"/>
    <mergeCell ref="C27:E27"/>
    <mergeCell ref="C30:E30"/>
    <mergeCell ref="C33:E33"/>
    <mergeCell ref="C4:C9"/>
    <mergeCell ref="C19:C26"/>
    <mergeCell ref="C10:C13"/>
    <mergeCell ref="C14:C18"/>
    <mergeCell ref="C51:E51"/>
    <mergeCell ref="B48:B53"/>
    <mergeCell ref="C52:E52"/>
    <mergeCell ref="C47:E47"/>
    <mergeCell ref="C48:E48"/>
    <mergeCell ref="C49:E49"/>
    <mergeCell ref="C50:E50"/>
    <mergeCell ref="B38:B43"/>
    <mergeCell ref="B44:B46"/>
    <mergeCell ref="C32:E32"/>
    <mergeCell ref="B55:B69"/>
    <mergeCell ref="C53:E53"/>
    <mergeCell ref="B70:B88"/>
    <mergeCell ref="C79:D79"/>
    <mergeCell ref="C80:D80"/>
    <mergeCell ref="C81:D81"/>
    <mergeCell ref="C82:D84"/>
    <mergeCell ref="C75:D75"/>
    <mergeCell ref="C76:D76"/>
    <mergeCell ref="C77:D77"/>
    <mergeCell ref="C78:D78"/>
    <mergeCell ref="C70:D70"/>
    <mergeCell ref="C71:D71"/>
    <mergeCell ref="C72:D72"/>
    <mergeCell ref="C73:D73"/>
    <mergeCell ref="C74:D74"/>
    <mergeCell ref="C65:D65"/>
    <mergeCell ref="C66:D66"/>
    <mergeCell ref="C67:D67"/>
    <mergeCell ref="C68:D68"/>
    <mergeCell ref="C69:D69"/>
    <mergeCell ref="C64:E64"/>
    <mergeCell ref="C59:E59"/>
    <mergeCell ref="C55:E55"/>
    <mergeCell ref="C125:E125"/>
    <mergeCell ref="C116:E116"/>
    <mergeCell ref="C118:E118"/>
    <mergeCell ref="C119:E119"/>
    <mergeCell ref="C120:E120"/>
    <mergeCell ref="C121:E121"/>
    <mergeCell ref="D106:E106"/>
    <mergeCell ref="D107:E107"/>
    <mergeCell ref="C101:C107"/>
    <mergeCell ref="D101:E101"/>
    <mergeCell ref="D102:E102"/>
    <mergeCell ref="D103:E103"/>
    <mergeCell ref="D104:E104"/>
    <mergeCell ref="D105:E105"/>
    <mergeCell ref="C113:E113"/>
    <mergeCell ref="C111:E111"/>
    <mergeCell ref="C112:E112"/>
    <mergeCell ref="B89:B107"/>
    <mergeCell ref="F110:H110"/>
    <mergeCell ref="D96:E96"/>
    <mergeCell ref="D97:E97"/>
    <mergeCell ref="D98:E98"/>
    <mergeCell ref="D99:E99"/>
    <mergeCell ref="D100:E100"/>
    <mergeCell ref="D93:E93"/>
    <mergeCell ref="C89:C93"/>
    <mergeCell ref="D94:E94"/>
    <mergeCell ref="D95:E95"/>
    <mergeCell ref="C94:C100"/>
    <mergeCell ref="D89:E89"/>
    <mergeCell ref="D90:E90"/>
    <mergeCell ref="D91:E91"/>
    <mergeCell ref="D92:E92"/>
    <mergeCell ref="C126:E126"/>
    <mergeCell ref="B125:B126"/>
    <mergeCell ref="C127:E127"/>
    <mergeCell ref="L2:N2"/>
    <mergeCell ref="O2:Q2"/>
    <mergeCell ref="C114:E114"/>
    <mergeCell ref="C115:E115"/>
    <mergeCell ref="B112:B115"/>
    <mergeCell ref="C117:E117"/>
    <mergeCell ref="B116:B117"/>
    <mergeCell ref="C122:E122"/>
    <mergeCell ref="C123:E123"/>
    <mergeCell ref="C124:E124"/>
    <mergeCell ref="B118:B124"/>
    <mergeCell ref="D15:D16"/>
    <mergeCell ref="C28:E28"/>
    <mergeCell ref="C29:E29"/>
    <mergeCell ref="B27:B29"/>
    <mergeCell ref="C34:E34"/>
    <mergeCell ref="C35:E35"/>
    <mergeCell ref="C36:E36"/>
    <mergeCell ref="B33:B36"/>
    <mergeCell ref="C31:E31"/>
    <mergeCell ref="B30:B32"/>
    <mergeCell ref="J38:J40"/>
    <mergeCell ref="K38:K40"/>
    <mergeCell ref="R2:T2"/>
    <mergeCell ref="U2:W2"/>
    <mergeCell ref="L110:N110"/>
    <mergeCell ref="O110:Q110"/>
    <mergeCell ref="R110:T110"/>
    <mergeCell ref="U110:W110"/>
    <mergeCell ref="C54:E54"/>
    <mergeCell ref="C85:E85"/>
    <mergeCell ref="C86:E86"/>
    <mergeCell ref="C87:E87"/>
    <mergeCell ref="C88:E88"/>
    <mergeCell ref="C44:E44"/>
    <mergeCell ref="C45:E45"/>
    <mergeCell ref="C46:E46"/>
    <mergeCell ref="F2:H2"/>
    <mergeCell ref="I2:K2"/>
    <mergeCell ref="C37:E37"/>
    <mergeCell ref="C41:D43"/>
    <mergeCell ref="C38:D40"/>
    <mergeCell ref="C3:E3"/>
    <mergeCell ref="I110:K110"/>
    <mergeCell ref="C56:D56"/>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8"/>
  <sheetViews>
    <sheetView workbookViewId="0">
      <selection activeCell="D6" sqref="D6"/>
    </sheetView>
  </sheetViews>
  <sheetFormatPr baseColWidth="10" defaultRowHeight="15" x14ac:dyDescent="0.25"/>
  <cols>
    <col min="2" max="2" width="28.5703125" bestFit="1" customWidth="1"/>
    <col min="3" max="3" width="19.42578125" customWidth="1"/>
    <col min="4" max="4" width="20.28515625" customWidth="1"/>
  </cols>
  <sheetData>
    <row r="1" spans="2:4" ht="15.75" thickBot="1" x14ac:dyDescent="0.3"/>
    <row r="2" spans="2:4" ht="15.75" thickBot="1" x14ac:dyDescent="0.3">
      <c r="B2" s="13" t="s">
        <v>16</v>
      </c>
      <c r="C2" s="14" t="s">
        <v>17</v>
      </c>
      <c r="D2" s="14" t="s">
        <v>18</v>
      </c>
    </row>
    <row r="3" spans="2:4" x14ac:dyDescent="0.25">
      <c r="B3" s="43" t="s">
        <v>261</v>
      </c>
      <c r="C3" s="79">
        <v>2804600000</v>
      </c>
      <c r="D3" s="82" t="s">
        <v>268</v>
      </c>
    </row>
    <row r="4" spans="2:4" x14ac:dyDescent="0.25">
      <c r="B4" s="41" t="s">
        <v>262</v>
      </c>
      <c r="C4" s="78">
        <v>2255121084</v>
      </c>
      <c r="D4" s="83" t="s">
        <v>268</v>
      </c>
    </row>
    <row r="5" spans="2:4" x14ac:dyDescent="0.25">
      <c r="B5" s="41" t="s">
        <v>399</v>
      </c>
      <c r="C5" s="78">
        <v>2526910822</v>
      </c>
      <c r="D5" s="209" t="s">
        <v>268</v>
      </c>
    </row>
    <row r="6" spans="2:4" x14ac:dyDescent="0.25">
      <c r="B6" s="81" t="s">
        <v>264</v>
      </c>
      <c r="C6" s="78">
        <v>2464869241</v>
      </c>
      <c r="D6" s="212">
        <v>500</v>
      </c>
    </row>
    <row r="7" spans="2:4" x14ac:dyDescent="0.25">
      <c r="B7" s="44" t="s">
        <v>265</v>
      </c>
      <c r="C7" s="78">
        <v>2090816762.9300001</v>
      </c>
      <c r="D7" s="83" t="s">
        <v>268</v>
      </c>
    </row>
    <row r="8" spans="2:4" ht="15.75" thickBot="1" x14ac:dyDescent="0.3">
      <c r="B8" s="42" t="s">
        <v>266</v>
      </c>
      <c r="C8" s="80">
        <v>2815103922</v>
      </c>
      <c r="D8" s="84" t="s">
        <v>268</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72"/>
  <sheetViews>
    <sheetView topLeftCell="B52" zoomScale="85" zoomScaleNormal="85" workbookViewId="0">
      <selection activeCell="E6" sqref="E6"/>
    </sheetView>
  </sheetViews>
  <sheetFormatPr baseColWidth="10" defaultRowHeight="15" x14ac:dyDescent="0.25"/>
  <cols>
    <col min="2" max="2" width="24.7109375" customWidth="1"/>
    <col min="3" max="3" width="22.5703125" customWidth="1"/>
    <col min="4" max="4" width="25" customWidth="1"/>
    <col min="5" max="7" width="25.28515625" customWidth="1"/>
    <col min="8" max="8" width="24" customWidth="1"/>
    <col min="9" max="9" width="18.85546875" customWidth="1"/>
    <col min="12" max="12" width="17.85546875" bestFit="1" customWidth="1"/>
  </cols>
  <sheetData>
    <row r="1" spans="2:9" ht="15.75" thickBot="1" x14ac:dyDescent="0.3"/>
    <row r="2" spans="2:9" ht="16.5" thickBot="1" x14ac:dyDescent="0.3">
      <c r="B2" s="339" t="s">
        <v>261</v>
      </c>
      <c r="C2" s="340"/>
      <c r="D2" s="340"/>
      <c r="E2" s="340"/>
      <c r="F2" s="340"/>
      <c r="G2" s="340"/>
      <c r="H2" s="340"/>
      <c r="I2" s="341"/>
    </row>
    <row r="3" spans="2:9" x14ac:dyDescent="0.25">
      <c r="B3" s="18"/>
      <c r="C3" s="19" t="s">
        <v>2</v>
      </c>
      <c r="D3" s="19" t="s">
        <v>3</v>
      </c>
      <c r="E3" s="19" t="s">
        <v>4</v>
      </c>
      <c r="F3" s="19" t="s">
        <v>28</v>
      </c>
      <c r="G3" s="19" t="s">
        <v>29</v>
      </c>
      <c r="H3" s="19" t="s">
        <v>15</v>
      </c>
      <c r="I3" s="20" t="s">
        <v>11</v>
      </c>
    </row>
    <row r="4" spans="2:9" ht="26.25" x14ac:dyDescent="0.25">
      <c r="B4" s="16" t="s">
        <v>5</v>
      </c>
      <c r="C4" s="65" t="s">
        <v>336</v>
      </c>
      <c r="D4" s="65" t="s">
        <v>337</v>
      </c>
      <c r="E4" s="65" t="s">
        <v>338</v>
      </c>
      <c r="F4" s="65" t="s">
        <v>339</v>
      </c>
      <c r="G4" s="65" t="s">
        <v>340</v>
      </c>
      <c r="H4" s="342">
        <f>SUM(C7:G7)</f>
        <v>3704791779</v>
      </c>
      <c r="I4" s="345" t="s">
        <v>1</v>
      </c>
    </row>
    <row r="5" spans="2:9" ht="26.25" x14ac:dyDescent="0.25">
      <c r="B5" s="16" t="s">
        <v>6</v>
      </c>
      <c r="C5" s="65" t="s">
        <v>341</v>
      </c>
      <c r="D5" s="65" t="s">
        <v>341</v>
      </c>
      <c r="E5" s="65" t="s">
        <v>341</v>
      </c>
      <c r="F5" s="65" t="s">
        <v>341</v>
      </c>
      <c r="G5" s="65" t="s">
        <v>341</v>
      </c>
      <c r="H5" s="343"/>
      <c r="I5" s="346"/>
    </row>
    <row r="6" spans="2:9" ht="140.25" x14ac:dyDescent="0.25">
      <c r="B6" s="16" t="s">
        <v>0</v>
      </c>
      <c r="C6" s="65" t="s">
        <v>342</v>
      </c>
      <c r="D6" s="65" t="s">
        <v>343</v>
      </c>
      <c r="E6" s="65" t="s">
        <v>344</v>
      </c>
      <c r="F6" s="65" t="s">
        <v>345</v>
      </c>
      <c r="G6" s="65" t="s">
        <v>346</v>
      </c>
      <c r="H6" s="343"/>
      <c r="I6" s="346"/>
    </row>
    <row r="7" spans="2:9" x14ac:dyDescent="0.25">
      <c r="B7" s="16" t="s">
        <v>7</v>
      </c>
      <c r="C7" s="25">
        <v>198258000</v>
      </c>
      <c r="D7" s="25">
        <v>484504716</v>
      </c>
      <c r="E7" s="25">
        <v>1600000000</v>
      </c>
      <c r="F7" s="99">
        <v>431020284</v>
      </c>
      <c r="G7" s="99">
        <v>991008779</v>
      </c>
      <c r="H7" s="343"/>
      <c r="I7" s="346"/>
    </row>
    <row r="8" spans="2:9" ht="26.25" x14ac:dyDescent="0.25">
      <c r="B8" s="16" t="s">
        <v>9</v>
      </c>
      <c r="C8" s="65" t="s">
        <v>347</v>
      </c>
      <c r="D8" s="65" t="s">
        <v>348</v>
      </c>
      <c r="E8" s="65" t="s">
        <v>349</v>
      </c>
      <c r="F8" s="210" t="s">
        <v>350</v>
      </c>
      <c r="G8" s="210"/>
      <c r="H8" s="343"/>
      <c r="I8" s="346"/>
    </row>
    <row r="9" spans="2:9" ht="39" thickBot="1" x14ac:dyDescent="0.3">
      <c r="B9" s="17" t="s">
        <v>10</v>
      </c>
      <c r="C9" s="26" t="s">
        <v>351</v>
      </c>
      <c r="D9" s="26" t="s">
        <v>352</v>
      </c>
      <c r="E9" s="26" t="s">
        <v>353</v>
      </c>
      <c r="F9" s="211" t="s">
        <v>354</v>
      </c>
      <c r="G9" s="211"/>
      <c r="H9" s="344"/>
      <c r="I9" s="347"/>
    </row>
    <row r="11" spans="2:9" ht="15.75" thickBot="1" x14ac:dyDescent="0.3"/>
    <row r="12" spans="2:9" ht="16.5" thickBot="1" x14ac:dyDescent="0.3">
      <c r="B12" s="339" t="s">
        <v>262</v>
      </c>
      <c r="C12" s="340"/>
      <c r="D12" s="340"/>
      <c r="E12" s="340"/>
      <c r="F12" s="340"/>
      <c r="G12" s="340"/>
      <c r="H12" s="340"/>
      <c r="I12" s="341"/>
    </row>
    <row r="13" spans="2:9" x14ac:dyDescent="0.25">
      <c r="B13" s="18"/>
      <c r="C13" s="19" t="s">
        <v>2</v>
      </c>
      <c r="D13" s="19" t="s">
        <v>3</v>
      </c>
      <c r="E13" s="19" t="s">
        <v>4</v>
      </c>
      <c r="F13" s="19" t="s">
        <v>28</v>
      </c>
      <c r="G13" s="19" t="s">
        <v>29</v>
      </c>
      <c r="H13" s="19" t="s">
        <v>15</v>
      </c>
      <c r="I13" s="20" t="s">
        <v>11</v>
      </c>
    </row>
    <row r="14" spans="2:9" ht="26.25" x14ac:dyDescent="0.25">
      <c r="B14" s="16" t="s">
        <v>5</v>
      </c>
      <c r="C14" s="10" t="s">
        <v>274</v>
      </c>
      <c r="D14" s="10" t="s">
        <v>278</v>
      </c>
      <c r="E14" s="47" t="s">
        <v>278</v>
      </c>
      <c r="F14" s="10" t="s">
        <v>283</v>
      </c>
      <c r="G14" s="10"/>
      <c r="H14" s="342">
        <f>C17+D17+E17+F17</f>
        <v>4443736514.1599998</v>
      </c>
      <c r="I14" s="345" t="s">
        <v>1</v>
      </c>
    </row>
    <row r="15" spans="2:9" ht="26.25" x14ac:dyDescent="0.25">
      <c r="B15" s="16" t="s">
        <v>6</v>
      </c>
      <c r="C15" s="10" t="s">
        <v>275</v>
      </c>
      <c r="D15" s="47" t="s">
        <v>275</v>
      </c>
      <c r="E15" s="47" t="s">
        <v>275</v>
      </c>
      <c r="F15" s="47" t="s">
        <v>275</v>
      </c>
      <c r="G15" s="10"/>
      <c r="H15" s="343"/>
      <c r="I15" s="346"/>
    </row>
    <row r="16" spans="2:9" ht="68.25" customHeight="1" x14ac:dyDescent="0.25">
      <c r="B16" s="16" t="s">
        <v>0</v>
      </c>
      <c r="C16" s="10" t="s">
        <v>276</v>
      </c>
      <c r="D16" s="10" t="s">
        <v>279</v>
      </c>
      <c r="E16" s="47" t="s">
        <v>282</v>
      </c>
      <c r="F16" s="10" t="s">
        <v>284</v>
      </c>
      <c r="G16" s="10"/>
      <c r="H16" s="343"/>
      <c r="I16" s="346"/>
    </row>
    <row r="17" spans="2:9" x14ac:dyDescent="0.25">
      <c r="B17" s="16" t="s">
        <v>7</v>
      </c>
      <c r="C17" s="25">
        <v>2447020559.1599998</v>
      </c>
      <c r="D17" s="25">
        <v>920310654</v>
      </c>
      <c r="E17" s="25">
        <v>404630558</v>
      </c>
      <c r="F17" s="25">
        <v>671774743</v>
      </c>
      <c r="G17" s="25"/>
      <c r="H17" s="343"/>
      <c r="I17" s="346"/>
    </row>
    <row r="18" spans="2:9" ht="26.25" x14ac:dyDescent="0.25">
      <c r="B18" s="16" t="s">
        <v>9</v>
      </c>
      <c r="C18" s="10" t="s">
        <v>288</v>
      </c>
      <c r="D18" s="10" t="s">
        <v>289</v>
      </c>
      <c r="E18" s="47" t="s">
        <v>289</v>
      </c>
      <c r="F18" s="10" t="s">
        <v>287</v>
      </c>
      <c r="G18" s="10"/>
      <c r="H18" s="343"/>
      <c r="I18" s="346"/>
    </row>
    <row r="19" spans="2:9" ht="15.75" thickBot="1" x14ac:dyDescent="0.3">
      <c r="B19" s="17" t="s">
        <v>10</v>
      </c>
      <c r="C19" s="64" t="s">
        <v>277</v>
      </c>
      <c r="D19" s="64" t="s">
        <v>280</v>
      </c>
      <c r="E19" s="26" t="s">
        <v>281</v>
      </c>
      <c r="F19" s="26" t="s">
        <v>285</v>
      </c>
      <c r="G19" s="26"/>
      <c r="H19" s="344"/>
      <c r="I19" s="347"/>
    </row>
    <row r="21" spans="2:9" ht="15.75" thickBot="1" x14ac:dyDescent="0.3"/>
    <row r="22" spans="2:9" ht="16.5" thickBot="1" x14ac:dyDescent="0.3">
      <c r="B22" s="339" t="s">
        <v>263</v>
      </c>
      <c r="C22" s="340"/>
      <c r="D22" s="340"/>
      <c r="E22" s="340"/>
      <c r="F22" s="340"/>
      <c r="G22" s="340"/>
      <c r="H22" s="340"/>
      <c r="I22" s="341"/>
    </row>
    <row r="23" spans="2:9" x14ac:dyDescent="0.25">
      <c r="B23" s="18"/>
      <c r="C23" s="19" t="s">
        <v>2</v>
      </c>
      <c r="D23" s="19" t="s">
        <v>3</v>
      </c>
      <c r="E23" s="19" t="s">
        <v>4</v>
      </c>
      <c r="F23" s="19" t="s">
        <v>28</v>
      </c>
      <c r="G23" s="19" t="s">
        <v>29</v>
      </c>
      <c r="H23" s="19" t="s">
        <v>15</v>
      </c>
      <c r="I23" s="20" t="s">
        <v>11</v>
      </c>
    </row>
    <row r="24" spans="2:9" ht="26.25" x14ac:dyDescent="0.25">
      <c r="B24" s="16" t="s">
        <v>5</v>
      </c>
      <c r="C24" s="10" t="s">
        <v>339</v>
      </c>
      <c r="D24" s="10" t="s">
        <v>404</v>
      </c>
      <c r="E24" s="10" t="s">
        <v>340</v>
      </c>
      <c r="F24" s="10" t="s">
        <v>409</v>
      </c>
      <c r="G24" s="10" t="s">
        <v>414</v>
      </c>
      <c r="H24" s="342">
        <f>C27+D27+E27+F27+G27</f>
        <v>5404124596.7200003</v>
      </c>
      <c r="I24" s="345" t="s">
        <v>421</v>
      </c>
    </row>
    <row r="25" spans="2:9" ht="26.25" x14ac:dyDescent="0.25">
      <c r="B25" s="16" t="s">
        <v>6</v>
      </c>
      <c r="C25" s="10" t="s">
        <v>401</v>
      </c>
      <c r="D25" s="73" t="s">
        <v>401</v>
      </c>
      <c r="E25" s="73" t="s">
        <v>401</v>
      </c>
      <c r="F25" s="10" t="s">
        <v>410</v>
      </c>
      <c r="G25" s="10" t="s">
        <v>410</v>
      </c>
      <c r="H25" s="343"/>
      <c r="I25" s="346"/>
    </row>
    <row r="26" spans="2:9" ht="216.75" x14ac:dyDescent="0.25">
      <c r="B26" s="16" t="s">
        <v>0</v>
      </c>
      <c r="C26" s="10" t="s">
        <v>403</v>
      </c>
      <c r="D26" s="10" t="s">
        <v>405</v>
      </c>
      <c r="E26" s="10" t="s">
        <v>407</v>
      </c>
      <c r="F26" s="10" t="s">
        <v>411</v>
      </c>
      <c r="G26" s="10" t="s">
        <v>413</v>
      </c>
      <c r="H26" s="343"/>
      <c r="I26" s="346"/>
    </row>
    <row r="27" spans="2:9" x14ac:dyDescent="0.25">
      <c r="B27" s="16" t="s">
        <v>7</v>
      </c>
      <c r="C27" s="25">
        <v>1099762012</v>
      </c>
      <c r="D27" s="25">
        <v>1478758530</v>
      </c>
      <c r="E27" s="25">
        <v>2720000000</v>
      </c>
      <c r="F27" s="25">
        <v>59925503.719999999</v>
      </c>
      <c r="G27" s="25">
        <v>45678551</v>
      </c>
      <c r="H27" s="343"/>
      <c r="I27" s="346"/>
    </row>
    <row r="28" spans="2:9" ht="26.25" x14ac:dyDescent="0.25">
      <c r="B28" s="16" t="s">
        <v>9</v>
      </c>
      <c r="C28" s="10" t="s">
        <v>416</v>
      </c>
      <c r="D28" s="10" t="s">
        <v>417</v>
      </c>
      <c r="E28" s="10" t="s">
        <v>418</v>
      </c>
      <c r="F28" s="10" t="s">
        <v>419</v>
      </c>
      <c r="G28" s="10" t="s">
        <v>420</v>
      </c>
      <c r="H28" s="343"/>
      <c r="I28" s="346"/>
    </row>
    <row r="29" spans="2:9" ht="15.75" thickBot="1" x14ac:dyDescent="0.3">
      <c r="B29" s="17" t="s">
        <v>10</v>
      </c>
      <c r="C29" s="26" t="s">
        <v>402</v>
      </c>
      <c r="D29" s="26" t="s">
        <v>406</v>
      </c>
      <c r="E29" s="67" t="s">
        <v>408</v>
      </c>
      <c r="F29" s="26" t="s">
        <v>412</v>
      </c>
      <c r="G29" s="26" t="s">
        <v>415</v>
      </c>
      <c r="H29" s="344"/>
      <c r="I29" s="347"/>
    </row>
    <row r="31" spans="2:9" ht="15.75" thickBot="1" x14ac:dyDescent="0.3"/>
    <row r="32" spans="2:9" ht="16.5" thickBot="1" x14ac:dyDescent="0.3">
      <c r="B32" s="339" t="s">
        <v>264</v>
      </c>
      <c r="C32" s="340"/>
      <c r="D32" s="340"/>
      <c r="E32" s="340"/>
      <c r="F32" s="340"/>
      <c r="G32" s="340"/>
      <c r="H32" s="340"/>
      <c r="I32" s="341"/>
    </row>
    <row r="33" spans="2:12" x14ac:dyDescent="0.25">
      <c r="B33" s="18"/>
      <c r="C33" s="19" t="s">
        <v>2</v>
      </c>
      <c r="D33" s="19" t="s">
        <v>3</v>
      </c>
      <c r="E33" s="19" t="s">
        <v>4</v>
      </c>
      <c r="F33" s="19" t="s">
        <v>28</v>
      </c>
      <c r="G33" s="19" t="s">
        <v>29</v>
      </c>
      <c r="H33" s="19" t="s">
        <v>15</v>
      </c>
      <c r="I33" s="20" t="s">
        <v>11</v>
      </c>
    </row>
    <row r="34" spans="2:12" ht="38.25" x14ac:dyDescent="0.25">
      <c r="B34" s="16" t="s">
        <v>5</v>
      </c>
      <c r="C34" s="10" t="s">
        <v>323</v>
      </c>
      <c r="D34" s="65" t="s">
        <v>323</v>
      </c>
      <c r="E34" s="10" t="s">
        <v>324</v>
      </c>
      <c r="F34" s="65" t="s">
        <v>325</v>
      </c>
      <c r="G34" s="65" t="s">
        <v>304</v>
      </c>
      <c r="H34" s="342">
        <f>C37+D37+E37+F37+G37</f>
        <v>2893941043.9899998</v>
      </c>
      <c r="I34" s="345" t="s">
        <v>421</v>
      </c>
      <c r="L34" s="98"/>
    </row>
    <row r="35" spans="2:12" ht="26.25" x14ac:dyDescent="0.25">
      <c r="B35" s="16" t="s">
        <v>6</v>
      </c>
      <c r="C35" s="10" t="s">
        <v>326</v>
      </c>
      <c r="D35" s="65" t="s">
        <v>326</v>
      </c>
      <c r="E35" s="65" t="s">
        <v>326</v>
      </c>
      <c r="F35" s="65" t="s">
        <v>326</v>
      </c>
      <c r="G35" s="65" t="s">
        <v>306</v>
      </c>
      <c r="H35" s="343"/>
      <c r="I35" s="346"/>
      <c r="L35" s="98"/>
    </row>
    <row r="36" spans="2:12" ht="102" x14ac:dyDescent="0.25">
      <c r="B36" s="16" t="s">
        <v>0</v>
      </c>
      <c r="C36" s="10" t="s">
        <v>330</v>
      </c>
      <c r="D36" s="25" t="s">
        <v>327</v>
      </c>
      <c r="E36" s="10" t="s">
        <v>328</v>
      </c>
      <c r="F36" s="65" t="s">
        <v>329</v>
      </c>
      <c r="G36" s="65" t="s">
        <v>317</v>
      </c>
      <c r="H36" s="343"/>
      <c r="I36" s="346"/>
      <c r="L36" s="98"/>
    </row>
    <row r="37" spans="2:12" x14ac:dyDescent="0.25">
      <c r="B37" s="16" t="s">
        <v>7</v>
      </c>
      <c r="C37" s="25">
        <v>706750000</v>
      </c>
      <c r="D37" s="25">
        <v>498910760</v>
      </c>
      <c r="E37" s="25">
        <v>497600000</v>
      </c>
      <c r="F37" s="99">
        <v>632455008</v>
      </c>
      <c r="G37" s="99">
        <f>1116450551.98*0.5</f>
        <v>558225275.99000001</v>
      </c>
      <c r="H37" s="343"/>
      <c r="I37" s="346"/>
      <c r="L37" s="98"/>
    </row>
    <row r="38" spans="2:12" ht="26.25" x14ac:dyDescent="0.25">
      <c r="B38" s="16" t="s">
        <v>9</v>
      </c>
      <c r="C38" s="10" t="s">
        <v>335</v>
      </c>
      <c r="D38" s="65" t="s">
        <v>335</v>
      </c>
      <c r="E38" s="10"/>
      <c r="F38" s="65"/>
      <c r="G38" s="65" t="s">
        <v>312</v>
      </c>
      <c r="H38" s="343"/>
      <c r="I38" s="346"/>
      <c r="L38" s="98"/>
    </row>
    <row r="39" spans="2:12" ht="15.75" thickBot="1" x14ac:dyDescent="0.3">
      <c r="B39" s="17" t="s">
        <v>10</v>
      </c>
      <c r="C39" s="67" t="s">
        <v>331</v>
      </c>
      <c r="D39" s="26" t="s">
        <v>332</v>
      </c>
      <c r="E39" s="26" t="s">
        <v>333</v>
      </c>
      <c r="F39" s="26" t="s">
        <v>334</v>
      </c>
      <c r="G39" s="26" t="s">
        <v>316</v>
      </c>
      <c r="H39" s="344"/>
      <c r="I39" s="347"/>
      <c r="L39" s="98"/>
    </row>
    <row r="40" spans="2:12" x14ac:dyDescent="0.25">
      <c r="L40" s="98"/>
    </row>
    <row r="41" spans="2:12" ht="15.75" thickBot="1" x14ac:dyDescent="0.3"/>
    <row r="42" spans="2:12" ht="16.5" thickBot="1" x14ac:dyDescent="0.3">
      <c r="B42" s="339" t="s">
        <v>265</v>
      </c>
      <c r="C42" s="340"/>
      <c r="D42" s="340"/>
      <c r="E42" s="340"/>
      <c r="F42" s="340"/>
      <c r="G42" s="340"/>
      <c r="H42" s="340"/>
      <c r="I42" s="341"/>
    </row>
    <row r="43" spans="2:12" x14ac:dyDescent="0.25">
      <c r="B43" s="18"/>
      <c r="C43" s="19" t="s">
        <v>2</v>
      </c>
      <c r="D43" s="19" t="s">
        <v>3</v>
      </c>
      <c r="E43" s="19" t="s">
        <v>4</v>
      </c>
      <c r="F43" s="19" t="s">
        <v>28</v>
      </c>
      <c r="G43" s="19" t="s">
        <v>29</v>
      </c>
      <c r="H43" s="19" t="s">
        <v>15</v>
      </c>
      <c r="I43" s="20" t="s">
        <v>11</v>
      </c>
    </row>
    <row r="44" spans="2:12" ht="26.25" x14ac:dyDescent="0.25">
      <c r="B44" s="16" t="s">
        <v>5</v>
      </c>
      <c r="C44" s="65" t="s">
        <v>355</v>
      </c>
      <c r="D44" s="65" t="s">
        <v>302</v>
      </c>
      <c r="E44" s="65" t="s">
        <v>302</v>
      </c>
      <c r="F44" s="65" t="s">
        <v>356</v>
      </c>
      <c r="G44" s="65" t="s">
        <v>357</v>
      </c>
      <c r="H44" s="342">
        <f>C47+D47+E47+F47+G47</f>
        <v>5085705310.5500002</v>
      </c>
      <c r="I44" s="345" t="s">
        <v>421</v>
      </c>
    </row>
    <row r="45" spans="2:12" ht="26.25" x14ac:dyDescent="0.25">
      <c r="B45" s="16" t="s">
        <v>6</v>
      </c>
      <c r="C45" s="65" t="s">
        <v>358</v>
      </c>
      <c r="D45" s="65" t="s">
        <v>359</v>
      </c>
      <c r="E45" s="65" t="s">
        <v>359</v>
      </c>
      <c r="F45" s="65" t="s">
        <v>359</v>
      </c>
      <c r="G45" s="65" t="s">
        <v>359</v>
      </c>
      <c r="H45" s="343"/>
      <c r="I45" s="346"/>
    </row>
    <row r="46" spans="2:12" ht="114.75" x14ac:dyDescent="0.25">
      <c r="B46" s="16" t="s">
        <v>0</v>
      </c>
      <c r="C46" s="210" t="s">
        <v>360</v>
      </c>
      <c r="D46" s="210" t="s">
        <v>361</v>
      </c>
      <c r="E46" s="210" t="s">
        <v>362</v>
      </c>
      <c r="F46" s="65" t="s">
        <v>363</v>
      </c>
      <c r="G46" s="65" t="s">
        <v>364</v>
      </c>
      <c r="H46" s="343"/>
      <c r="I46" s="346"/>
    </row>
    <row r="47" spans="2:12" x14ac:dyDescent="0.25">
      <c r="B47" s="16" t="s">
        <v>7</v>
      </c>
      <c r="C47" s="99">
        <v>694982971</v>
      </c>
      <c r="D47" s="99">
        <v>1099992365</v>
      </c>
      <c r="E47" s="99">
        <v>1500000000</v>
      </c>
      <c r="F47" s="25">
        <v>1017416439.55</v>
      </c>
      <c r="G47" s="25">
        <v>773313535</v>
      </c>
      <c r="H47" s="343"/>
      <c r="I47" s="346"/>
    </row>
    <row r="48" spans="2:12" ht="26.25" x14ac:dyDescent="0.25">
      <c r="B48" s="16" t="s">
        <v>9</v>
      </c>
      <c r="C48" s="210" t="s">
        <v>365</v>
      </c>
      <c r="D48" s="210" t="s">
        <v>366</v>
      </c>
      <c r="E48" s="210" t="s">
        <v>367</v>
      </c>
      <c r="F48" s="65" t="s">
        <v>368</v>
      </c>
      <c r="G48" s="65" t="s">
        <v>369</v>
      </c>
      <c r="H48" s="343"/>
      <c r="I48" s="346"/>
    </row>
    <row r="49" spans="2:9" ht="39" thickBot="1" x14ac:dyDescent="0.3">
      <c r="B49" s="17" t="s">
        <v>10</v>
      </c>
      <c r="C49" s="211" t="s">
        <v>370</v>
      </c>
      <c r="D49" s="210" t="s">
        <v>371</v>
      </c>
      <c r="E49" s="211" t="s">
        <v>372</v>
      </c>
      <c r="F49" s="26" t="s">
        <v>373</v>
      </c>
      <c r="G49" s="26" t="s">
        <v>374</v>
      </c>
      <c r="H49" s="344"/>
      <c r="I49" s="347"/>
    </row>
    <row r="51" spans="2:9" ht="15.75" thickBot="1" x14ac:dyDescent="0.3"/>
    <row r="52" spans="2:9" ht="16.5" thickBot="1" x14ac:dyDescent="0.3">
      <c r="B52" s="339" t="s">
        <v>266</v>
      </c>
      <c r="C52" s="340"/>
      <c r="D52" s="340"/>
      <c r="E52" s="340"/>
      <c r="F52" s="340"/>
      <c r="G52" s="340"/>
      <c r="H52" s="340"/>
      <c r="I52" s="341"/>
    </row>
    <row r="53" spans="2:9" x14ac:dyDescent="0.25">
      <c r="B53" s="18"/>
      <c r="C53" s="19" t="s">
        <v>2</v>
      </c>
      <c r="D53" s="19" t="s">
        <v>3</v>
      </c>
      <c r="E53" s="19" t="s">
        <v>4</v>
      </c>
      <c r="F53" s="19" t="s">
        <v>28</v>
      </c>
      <c r="G53" s="19" t="s">
        <v>29</v>
      </c>
      <c r="H53" s="19" t="s">
        <v>15</v>
      </c>
      <c r="I53" s="20" t="s">
        <v>11</v>
      </c>
    </row>
    <row r="54" spans="2:9" ht="26.25" x14ac:dyDescent="0.25">
      <c r="B54" s="16" t="s">
        <v>5</v>
      </c>
      <c r="C54" s="65" t="s">
        <v>302</v>
      </c>
      <c r="D54" s="65" t="s">
        <v>302</v>
      </c>
      <c r="E54" s="65" t="s">
        <v>303</v>
      </c>
      <c r="F54" s="65" t="s">
        <v>304</v>
      </c>
      <c r="G54" s="65" t="s">
        <v>303</v>
      </c>
      <c r="H54" s="342">
        <f>C57+D57+E57+F57+G57</f>
        <v>2493624256.4004002</v>
      </c>
      <c r="I54" s="345" t="s">
        <v>421</v>
      </c>
    </row>
    <row r="55" spans="2:9" ht="26.25" x14ac:dyDescent="0.25">
      <c r="B55" s="16" t="s">
        <v>6</v>
      </c>
      <c r="C55" s="65" t="s">
        <v>305</v>
      </c>
      <c r="D55" s="65" t="s">
        <v>305</v>
      </c>
      <c r="E55" s="65" t="s">
        <v>305</v>
      </c>
      <c r="F55" s="65" t="s">
        <v>306</v>
      </c>
      <c r="G55" s="65" t="s">
        <v>318</v>
      </c>
      <c r="H55" s="343"/>
      <c r="I55" s="346"/>
    </row>
    <row r="56" spans="2:9" ht="204" x14ac:dyDescent="0.25">
      <c r="B56" s="16" t="s">
        <v>0</v>
      </c>
      <c r="C56" s="65" t="s">
        <v>307</v>
      </c>
      <c r="D56" s="65" t="s">
        <v>308</v>
      </c>
      <c r="E56" s="65" t="s">
        <v>309</v>
      </c>
      <c r="F56" s="65" t="s">
        <v>317</v>
      </c>
      <c r="G56" s="65" t="s">
        <v>321</v>
      </c>
      <c r="H56" s="343"/>
      <c r="I56" s="346"/>
    </row>
    <row r="57" spans="2:9" x14ac:dyDescent="0.25">
      <c r="B57" s="16" t="s">
        <v>7</v>
      </c>
      <c r="C57" s="25">
        <v>492356000</v>
      </c>
      <c r="D57" s="25">
        <v>255652901</v>
      </c>
      <c r="E57" s="25">
        <v>447160032</v>
      </c>
      <c r="F57" s="99">
        <f>1116450551.98*0.38</f>
        <v>424251209.75240004</v>
      </c>
      <c r="G57" s="25">
        <f>1092755142.06*0.8</f>
        <v>874204113.648</v>
      </c>
      <c r="H57" s="343"/>
      <c r="I57" s="346"/>
    </row>
    <row r="58" spans="2:9" ht="26.25" x14ac:dyDescent="0.25">
      <c r="B58" s="16" t="s">
        <v>9</v>
      </c>
      <c r="C58" s="65" t="s">
        <v>310</v>
      </c>
      <c r="D58" s="65" t="s">
        <v>310</v>
      </c>
      <c r="E58" s="65" t="s">
        <v>311</v>
      </c>
      <c r="F58" s="65" t="s">
        <v>312</v>
      </c>
      <c r="G58" s="65" t="s">
        <v>319</v>
      </c>
      <c r="H58" s="343"/>
      <c r="I58" s="346"/>
    </row>
    <row r="59" spans="2:9" ht="15.75" thickBot="1" x14ac:dyDescent="0.3">
      <c r="B59" s="17" t="s">
        <v>10</v>
      </c>
      <c r="C59" s="26" t="s">
        <v>313</v>
      </c>
      <c r="D59" s="26" t="s">
        <v>314</v>
      </c>
      <c r="E59" s="26" t="s">
        <v>315</v>
      </c>
      <c r="F59" s="26" t="s">
        <v>316</v>
      </c>
      <c r="G59" s="26" t="s">
        <v>320</v>
      </c>
      <c r="H59" s="344"/>
      <c r="I59" s="347"/>
    </row>
    <row r="72" spans="2:2" x14ac:dyDescent="0.25">
      <c r="B72" s="1"/>
    </row>
  </sheetData>
  <mergeCells count="18">
    <mergeCell ref="H14:H19"/>
    <mergeCell ref="I4:I9"/>
    <mergeCell ref="I14:I19"/>
    <mergeCell ref="B2:I2"/>
    <mergeCell ref="B12:I12"/>
    <mergeCell ref="H4:H9"/>
    <mergeCell ref="B22:I22"/>
    <mergeCell ref="H24:H29"/>
    <mergeCell ref="I24:I29"/>
    <mergeCell ref="B32:I32"/>
    <mergeCell ref="H34:H39"/>
    <mergeCell ref="I34:I39"/>
    <mergeCell ref="B42:I42"/>
    <mergeCell ref="H44:H49"/>
    <mergeCell ref="I44:I49"/>
    <mergeCell ref="B52:I52"/>
    <mergeCell ref="H54:H59"/>
    <mergeCell ref="I54:I59"/>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15"/>
  <sheetViews>
    <sheetView topLeftCell="B1" workbookViewId="0">
      <selection activeCell="M10" sqref="M10"/>
    </sheetView>
  </sheetViews>
  <sheetFormatPr baseColWidth="10" defaultRowHeight="15" x14ac:dyDescent="0.25"/>
  <cols>
    <col min="3" max="3" width="38" customWidth="1"/>
    <col min="4" max="4" width="17.7109375" customWidth="1"/>
    <col min="6" max="6" width="13.85546875" customWidth="1"/>
    <col min="7" max="7" width="15.28515625" customWidth="1"/>
    <col min="8" max="8" width="14" customWidth="1"/>
    <col min="9" max="9" width="16.5703125" customWidth="1"/>
    <col min="10" max="10" width="15.28515625" customWidth="1"/>
    <col min="11" max="11" width="14" customWidth="1"/>
  </cols>
  <sheetData>
    <row r="1" spans="2:11" ht="15.75" thickBot="1" x14ac:dyDescent="0.3"/>
    <row r="2" spans="2:11" ht="46.5" customHeight="1" thickBot="1" x14ac:dyDescent="0.3">
      <c r="B2" s="33" t="s">
        <v>54</v>
      </c>
      <c r="C2" s="361" t="s">
        <v>55</v>
      </c>
      <c r="D2" s="362"/>
      <c r="E2" s="34" t="s">
        <v>56</v>
      </c>
      <c r="F2" s="45" t="s">
        <v>261</v>
      </c>
      <c r="G2" s="46" t="s">
        <v>262</v>
      </c>
      <c r="H2" s="45" t="s">
        <v>263</v>
      </c>
      <c r="I2" s="46" t="s">
        <v>264</v>
      </c>
      <c r="J2" s="46" t="s">
        <v>265</v>
      </c>
      <c r="K2" s="46" t="s">
        <v>266</v>
      </c>
    </row>
    <row r="3" spans="2:11" ht="75.75" customHeight="1" thickBot="1" x14ac:dyDescent="0.3">
      <c r="B3" s="363">
        <v>1</v>
      </c>
      <c r="C3" s="353" t="s">
        <v>57</v>
      </c>
      <c r="D3" s="354"/>
      <c r="E3" s="348" t="s">
        <v>58</v>
      </c>
      <c r="F3" s="348">
        <v>100</v>
      </c>
      <c r="G3" s="358">
        <v>50</v>
      </c>
      <c r="H3" s="348">
        <v>100</v>
      </c>
      <c r="I3" s="348">
        <v>100</v>
      </c>
      <c r="J3" s="348">
        <v>100</v>
      </c>
      <c r="K3" s="348">
        <v>100</v>
      </c>
    </row>
    <row r="4" spans="2:11" ht="15.75" thickBot="1" x14ac:dyDescent="0.3">
      <c r="B4" s="364"/>
      <c r="C4" s="355" t="s">
        <v>59</v>
      </c>
      <c r="D4" s="357"/>
      <c r="E4" s="349"/>
      <c r="F4" s="349"/>
      <c r="G4" s="359"/>
      <c r="H4" s="349"/>
      <c r="I4" s="349"/>
      <c r="J4" s="349"/>
      <c r="K4" s="349"/>
    </row>
    <row r="5" spans="2:11" ht="15.75" thickBot="1" x14ac:dyDescent="0.3">
      <c r="B5" s="364"/>
      <c r="C5" s="35" t="s">
        <v>60</v>
      </c>
      <c r="D5" s="36">
        <v>25</v>
      </c>
      <c r="E5" s="349"/>
      <c r="F5" s="349"/>
      <c r="G5" s="359"/>
      <c r="H5" s="349"/>
      <c r="I5" s="349"/>
      <c r="J5" s="349"/>
      <c r="K5" s="349"/>
    </row>
    <row r="6" spans="2:11" ht="15.75" thickBot="1" x14ac:dyDescent="0.3">
      <c r="B6" s="364"/>
      <c r="C6" s="35" t="s">
        <v>61</v>
      </c>
      <c r="D6" s="36">
        <v>50</v>
      </c>
      <c r="E6" s="349"/>
      <c r="F6" s="349"/>
      <c r="G6" s="359"/>
      <c r="H6" s="349"/>
      <c r="I6" s="349"/>
      <c r="J6" s="349"/>
      <c r="K6" s="349"/>
    </row>
    <row r="7" spans="2:11" ht="15.75" thickBot="1" x14ac:dyDescent="0.3">
      <c r="B7" s="364"/>
      <c r="C7" s="35" t="s">
        <v>62</v>
      </c>
      <c r="D7" s="36">
        <v>100</v>
      </c>
      <c r="E7" s="349"/>
      <c r="F7" s="349"/>
      <c r="G7" s="359"/>
      <c r="H7" s="349"/>
      <c r="I7" s="349"/>
      <c r="J7" s="349"/>
      <c r="K7" s="349"/>
    </row>
    <row r="8" spans="2:11" ht="15.75" thickBot="1" x14ac:dyDescent="0.3">
      <c r="B8" s="364"/>
      <c r="C8" s="366" t="s">
        <v>63</v>
      </c>
      <c r="D8" s="367"/>
      <c r="E8" s="349"/>
      <c r="F8" s="349"/>
      <c r="G8" s="359"/>
      <c r="H8" s="349"/>
      <c r="I8" s="349"/>
      <c r="J8" s="349"/>
      <c r="K8" s="349"/>
    </row>
    <row r="9" spans="2:11" ht="15.75" thickBot="1" x14ac:dyDescent="0.3">
      <c r="B9" s="364"/>
      <c r="C9" s="368" t="s">
        <v>64</v>
      </c>
      <c r="D9" s="369"/>
      <c r="E9" s="349"/>
      <c r="F9" s="349"/>
      <c r="G9" s="359"/>
      <c r="H9" s="349"/>
      <c r="I9" s="349"/>
      <c r="J9" s="349"/>
      <c r="K9" s="349"/>
    </row>
    <row r="10" spans="2:11" ht="15.75" thickBot="1" x14ac:dyDescent="0.3">
      <c r="B10" s="364"/>
      <c r="C10" s="368" t="s">
        <v>65</v>
      </c>
      <c r="D10" s="369"/>
      <c r="E10" s="349"/>
      <c r="F10" s="349"/>
      <c r="G10" s="359"/>
      <c r="H10" s="349"/>
      <c r="I10" s="349"/>
      <c r="J10" s="349"/>
      <c r="K10" s="349"/>
    </row>
    <row r="11" spans="2:11" ht="15.75" thickBot="1" x14ac:dyDescent="0.3">
      <c r="B11" s="364"/>
      <c r="C11" s="353" t="s">
        <v>66</v>
      </c>
      <c r="D11" s="354"/>
      <c r="E11" s="349"/>
      <c r="F11" s="349"/>
      <c r="G11" s="359"/>
      <c r="H11" s="349"/>
      <c r="I11" s="349"/>
      <c r="J11" s="349"/>
      <c r="K11" s="349"/>
    </row>
    <row r="12" spans="2:11" ht="28.5" customHeight="1" thickBot="1" x14ac:dyDescent="0.3">
      <c r="B12" s="365"/>
      <c r="C12" s="353" t="s">
        <v>67</v>
      </c>
      <c r="D12" s="354"/>
      <c r="E12" s="350"/>
      <c r="F12" s="350"/>
      <c r="G12" s="360"/>
      <c r="H12" s="350"/>
      <c r="I12" s="350"/>
      <c r="J12" s="350"/>
      <c r="K12" s="350"/>
    </row>
    <row r="13" spans="2:11" ht="24.75" customHeight="1" thickBot="1" x14ac:dyDescent="0.3">
      <c r="B13" s="37">
        <v>2</v>
      </c>
      <c r="C13" s="351" t="s">
        <v>68</v>
      </c>
      <c r="D13" s="352"/>
      <c r="E13" s="29" t="s">
        <v>69</v>
      </c>
      <c r="F13" s="29">
        <v>50</v>
      </c>
      <c r="G13" s="29">
        <v>50</v>
      </c>
      <c r="H13" s="29">
        <v>50</v>
      </c>
      <c r="I13" s="29">
        <v>50</v>
      </c>
      <c r="J13" s="29">
        <v>50</v>
      </c>
      <c r="K13" s="29">
        <v>50</v>
      </c>
    </row>
    <row r="14" spans="2:11" ht="60" customHeight="1" thickBot="1" x14ac:dyDescent="0.3">
      <c r="B14" s="37">
        <v>3</v>
      </c>
      <c r="C14" s="353" t="s">
        <v>70</v>
      </c>
      <c r="D14" s="354"/>
      <c r="E14" s="29" t="s">
        <v>69</v>
      </c>
      <c r="F14" s="68" t="s">
        <v>375</v>
      </c>
      <c r="G14" s="29">
        <v>50</v>
      </c>
      <c r="H14" s="29">
        <v>50</v>
      </c>
      <c r="I14" s="29">
        <v>50</v>
      </c>
      <c r="J14" s="29">
        <v>50</v>
      </c>
      <c r="K14" s="29">
        <v>50</v>
      </c>
    </row>
    <row r="15" spans="2:11" ht="15.75" thickBot="1" x14ac:dyDescent="0.3">
      <c r="B15" s="355" t="s">
        <v>71</v>
      </c>
      <c r="C15" s="356"/>
      <c r="D15" s="357"/>
      <c r="E15" s="38" t="s">
        <v>72</v>
      </c>
      <c r="F15" s="38">
        <v>200</v>
      </c>
      <c r="G15" s="38">
        <v>150</v>
      </c>
      <c r="H15" s="38">
        <v>200</v>
      </c>
      <c r="I15" s="38">
        <v>200</v>
      </c>
      <c r="J15" s="38">
        <v>200</v>
      </c>
      <c r="K15" s="38">
        <v>200</v>
      </c>
    </row>
  </sheetData>
  <mergeCells count="19">
    <mergeCell ref="C2:D2"/>
    <mergeCell ref="B3:B12"/>
    <mergeCell ref="C3:D3"/>
    <mergeCell ref="C4:D4"/>
    <mergeCell ref="C8:D8"/>
    <mergeCell ref="C9:D9"/>
    <mergeCell ref="C10:D10"/>
    <mergeCell ref="C11:D11"/>
    <mergeCell ref="C12:D12"/>
    <mergeCell ref="C14:D14"/>
    <mergeCell ref="B15:D15"/>
    <mergeCell ref="E3:E12"/>
    <mergeCell ref="F3:F12"/>
    <mergeCell ref="G3:G12"/>
    <mergeCell ref="H3:H12"/>
    <mergeCell ref="I3:I12"/>
    <mergeCell ref="J3:J12"/>
    <mergeCell ref="K3:K12"/>
    <mergeCell ref="C13:D13"/>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36"/>
  <sheetViews>
    <sheetView topLeftCell="A7" workbookViewId="0">
      <selection activeCell="D12" sqref="D12"/>
    </sheetView>
  </sheetViews>
  <sheetFormatPr baseColWidth="10" defaultRowHeight="15" x14ac:dyDescent="0.25"/>
  <cols>
    <col min="2" max="2" width="23.140625" customWidth="1"/>
    <col min="3" max="3" width="19" customWidth="1"/>
  </cols>
  <sheetData>
    <row r="1" spans="2:4" ht="15.75" thickBot="1" x14ac:dyDescent="0.3"/>
    <row r="2" spans="2:4" ht="15.75" thickBot="1" x14ac:dyDescent="0.3">
      <c r="B2" s="370" t="s">
        <v>272</v>
      </c>
      <c r="C2" s="371"/>
      <c r="D2" s="372"/>
    </row>
    <row r="3" spans="2:4" ht="15.75" thickBot="1" x14ac:dyDescent="0.3">
      <c r="B3" s="6" t="s">
        <v>23</v>
      </c>
      <c r="C3" s="7" t="s">
        <v>24</v>
      </c>
      <c r="D3" s="7" t="s">
        <v>18</v>
      </c>
    </row>
    <row r="4" spans="2:4" ht="15.75" thickBot="1" x14ac:dyDescent="0.3">
      <c r="B4" s="8" t="s">
        <v>25</v>
      </c>
      <c r="C4" s="9"/>
      <c r="D4" s="9"/>
    </row>
    <row r="5" spans="2:4" ht="15.75" thickBot="1" x14ac:dyDescent="0.3">
      <c r="B5" s="8" t="s">
        <v>26</v>
      </c>
      <c r="C5" s="9"/>
      <c r="D5" s="9"/>
    </row>
    <row r="6" spans="2:4" ht="15.75" thickBot="1" x14ac:dyDescent="0.3">
      <c r="B6" s="8" t="s">
        <v>27</v>
      </c>
      <c r="C6" s="9" t="s">
        <v>270</v>
      </c>
      <c r="D6" s="9">
        <v>200</v>
      </c>
    </row>
    <row r="7" spans="2:4" ht="15.75" thickBot="1" x14ac:dyDescent="0.3"/>
    <row r="8" spans="2:4" ht="15.75" thickBot="1" x14ac:dyDescent="0.3">
      <c r="B8" s="370" t="s">
        <v>273</v>
      </c>
      <c r="C8" s="371"/>
      <c r="D8" s="372"/>
    </row>
    <row r="9" spans="2:4" ht="15.75" thickBot="1" x14ac:dyDescent="0.3">
      <c r="B9" s="6" t="s">
        <v>23</v>
      </c>
      <c r="C9" s="7" t="s">
        <v>24</v>
      </c>
      <c r="D9" s="7" t="s">
        <v>18</v>
      </c>
    </row>
    <row r="10" spans="2:4" ht="15.75" thickBot="1" x14ac:dyDescent="0.3">
      <c r="B10" s="8" t="s">
        <v>25</v>
      </c>
      <c r="C10" s="9" t="s">
        <v>270</v>
      </c>
      <c r="D10" s="9">
        <v>50</v>
      </c>
    </row>
    <row r="11" spans="2:4" ht="15.75" thickBot="1" x14ac:dyDescent="0.3">
      <c r="B11" s="8" t="s">
        <v>26</v>
      </c>
      <c r="C11" s="9"/>
      <c r="D11" s="9"/>
    </row>
    <row r="12" spans="2:4" ht="15.75" thickBot="1" x14ac:dyDescent="0.3">
      <c r="B12" s="8" t="s">
        <v>27</v>
      </c>
      <c r="C12" s="9"/>
      <c r="D12" s="9"/>
    </row>
    <row r="13" spans="2:4" ht="15.75" thickBot="1" x14ac:dyDescent="0.3"/>
    <row r="14" spans="2:4" ht="15.75" thickBot="1" x14ac:dyDescent="0.3">
      <c r="B14" s="370" t="s">
        <v>295</v>
      </c>
      <c r="C14" s="371"/>
      <c r="D14" s="372"/>
    </row>
    <row r="15" spans="2:4" ht="15.75" thickBot="1" x14ac:dyDescent="0.3">
      <c r="B15" s="6" t="s">
        <v>23</v>
      </c>
      <c r="C15" s="7" t="s">
        <v>24</v>
      </c>
      <c r="D15" s="7" t="s">
        <v>18</v>
      </c>
    </row>
    <row r="16" spans="2:4" ht="15.75" thickBot="1" x14ac:dyDescent="0.3">
      <c r="B16" s="8" t="s">
        <v>25</v>
      </c>
      <c r="C16" s="9"/>
      <c r="D16" s="9"/>
    </row>
    <row r="17" spans="2:4" ht="15.75" thickBot="1" x14ac:dyDescent="0.3">
      <c r="B17" s="8" t="s">
        <v>26</v>
      </c>
      <c r="C17" s="9"/>
      <c r="D17" s="9"/>
    </row>
    <row r="18" spans="2:4" ht="15.75" thickBot="1" x14ac:dyDescent="0.3">
      <c r="B18" s="8" t="s">
        <v>27</v>
      </c>
      <c r="C18" s="9" t="s">
        <v>270</v>
      </c>
      <c r="D18" s="9">
        <v>200</v>
      </c>
    </row>
    <row r="19" spans="2:4" ht="15.75" thickBot="1" x14ac:dyDescent="0.3"/>
    <row r="20" spans="2:4" ht="15.75" thickBot="1" x14ac:dyDescent="0.3">
      <c r="B20" s="370" t="s">
        <v>296</v>
      </c>
      <c r="C20" s="371"/>
      <c r="D20" s="372"/>
    </row>
    <row r="21" spans="2:4" ht="15.75" thickBot="1" x14ac:dyDescent="0.3">
      <c r="B21" s="6" t="s">
        <v>23</v>
      </c>
      <c r="C21" s="7" t="s">
        <v>24</v>
      </c>
      <c r="D21" s="7" t="s">
        <v>18</v>
      </c>
    </row>
    <row r="22" spans="2:4" ht="15.75" thickBot="1" x14ac:dyDescent="0.3">
      <c r="B22" s="8" t="s">
        <v>25</v>
      </c>
      <c r="C22" s="9"/>
      <c r="D22" s="9"/>
    </row>
    <row r="23" spans="2:4" ht="15.75" thickBot="1" x14ac:dyDescent="0.3">
      <c r="B23" s="8" t="s">
        <v>26</v>
      </c>
      <c r="C23" s="9" t="s">
        <v>267</v>
      </c>
      <c r="D23" s="9">
        <v>100</v>
      </c>
    </row>
    <row r="24" spans="2:4" ht="15.75" thickBot="1" x14ac:dyDescent="0.3">
      <c r="B24" s="8" t="s">
        <v>27</v>
      </c>
      <c r="C24" s="9"/>
      <c r="D24" s="9"/>
    </row>
    <row r="25" spans="2:4" ht="15.75" thickBot="1" x14ac:dyDescent="0.3"/>
    <row r="26" spans="2:4" ht="15.75" thickBot="1" x14ac:dyDescent="0.3">
      <c r="B26" s="370" t="s">
        <v>297</v>
      </c>
      <c r="C26" s="371"/>
      <c r="D26" s="372"/>
    </row>
    <row r="27" spans="2:4" ht="15.75" thickBot="1" x14ac:dyDescent="0.3">
      <c r="B27" s="6" t="s">
        <v>23</v>
      </c>
      <c r="C27" s="7" t="s">
        <v>24</v>
      </c>
      <c r="D27" s="7" t="s">
        <v>18</v>
      </c>
    </row>
    <row r="28" spans="2:4" ht="15.75" thickBot="1" x14ac:dyDescent="0.3">
      <c r="B28" s="8" t="s">
        <v>25</v>
      </c>
      <c r="C28" s="9"/>
      <c r="D28" s="9"/>
    </row>
    <row r="29" spans="2:4" ht="15.75" thickBot="1" x14ac:dyDescent="0.3">
      <c r="B29" s="8" t="s">
        <v>26</v>
      </c>
      <c r="C29" s="9"/>
      <c r="D29" s="9"/>
    </row>
    <row r="30" spans="2:4" ht="15.75" thickBot="1" x14ac:dyDescent="0.3">
      <c r="B30" s="8" t="s">
        <v>27</v>
      </c>
      <c r="C30" s="9" t="s">
        <v>270</v>
      </c>
      <c r="D30" s="9">
        <v>200</v>
      </c>
    </row>
    <row r="31" spans="2:4" ht="15.75" thickBot="1" x14ac:dyDescent="0.3"/>
    <row r="32" spans="2:4" ht="15.75" thickBot="1" x14ac:dyDescent="0.3">
      <c r="B32" s="370" t="s">
        <v>266</v>
      </c>
      <c r="C32" s="371"/>
      <c r="D32" s="372"/>
    </row>
    <row r="33" spans="2:4" ht="15.75" thickBot="1" x14ac:dyDescent="0.3">
      <c r="B33" s="6" t="s">
        <v>23</v>
      </c>
      <c r="C33" s="7" t="s">
        <v>24</v>
      </c>
      <c r="D33" s="7" t="s">
        <v>18</v>
      </c>
    </row>
    <row r="34" spans="2:4" ht="15.75" thickBot="1" x14ac:dyDescent="0.3">
      <c r="B34" s="8" t="s">
        <v>25</v>
      </c>
      <c r="C34" s="9"/>
      <c r="D34" s="9"/>
    </row>
    <row r="35" spans="2:4" ht="15.75" thickBot="1" x14ac:dyDescent="0.3">
      <c r="B35" s="8" t="s">
        <v>26</v>
      </c>
      <c r="C35" s="9"/>
      <c r="D35" s="9"/>
    </row>
    <row r="36" spans="2:4" ht="15.75" thickBot="1" x14ac:dyDescent="0.3">
      <c r="B36" s="8" t="s">
        <v>27</v>
      </c>
      <c r="C36" s="9" t="s">
        <v>270</v>
      </c>
      <c r="D36" s="9">
        <v>200</v>
      </c>
    </row>
  </sheetData>
  <mergeCells count="6">
    <mergeCell ref="B32:D32"/>
    <mergeCell ref="B2:D2"/>
    <mergeCell ref="B8:D8"/>
    <mergeCell ref="B14:D14"/>
    <mergeCell ref="B20:D20"/>
    <mergeCell ref="B26:D2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14"/>
  <sheetViews>
    <sheetView topLeftCell="A7" workbookViewId="0">
      <selection activeCell="E17" sqref="E17"/>
    </sheetView>
  </sheetViews>
  <sheetFormatPr baseColWidth="10" defaultRowHeight="15" x14ac:dyDescent="0.25"/>
  <cols>
    <col min="2" max="2" width="39.28515625" customWidth="1"/>
    <col min="4" max="4" width="11.42578125" style="24"/>
    <col min="7" max="7" width="8.85546875" customWidth="1"/>
    <col min="8" max="8" width="14" bestFit="1" customWidth="1"/>
  </cols>
  <sheetData>
    <row r="2" spans="2:8" x14ac:dyDescent="0.25">
      <c r="B2" s="377" t="s">
        <v>19</v>
      </c>
      <c r="C2" s="378"/>
      <c r="D2" s="378"/>
      <c r="E2" s="378"/>
      <c r="F2" s="378"/>
      <c r="G2" s="378"/>
      <c r="H2" s="378"/>
    </row>
    <row r="3" spans="2:8" ht="15.75" thickBot="1" x14ac:dyDescent="0.3">
      <c r="B3" s="375" t="s">
        <v>20</v>
      </c>
      <c r="C3" s="376"/>
      <c r="D3" s="376"/>
      <c r="E3" s="376"/>
      <c r="F3" s="376"/>
      <c r="G3" s="376"/>
      <c r="H3" s="376"/>
    </row>
    <row r="4" spans="2:8" ht="60.75" customHeight="1" x14ac:dyDescent="0.25">
      <c r="B4" s="3" t="s">
        <v>19</v>
      </c>
      <c r="C4" s="373" t="s">
        <v>272</v>
      </c>
      <c r="D4" s="373" t="s">
        <v>273</v>
      </c>
      <c r="E4" s="373" t="s">
        <v>300</v>
      </c>
      <c r="F4" s="373" t="s">
        <v>299</v>
      </c>
      <c r="G4" s="373" t="s">
        <v>298</v>
      </c>
      <c r="H4" s="373" t="s">
        <v>301</v>
      </c>
    </row>
    <row r="5" spans="2:8" ht="15.75" thickBot="1" x14ac:dyDescent="0.3">
      <c r="B5" s="4" t="s">
        <v>21</v>
      </c>
      <c r="C5" s="374"/>
      <c r="D5" s="374"/>
      <c r="E5" s="374"/>
      <c r="F5" s="374"/>
      <c r="G5" s="374"/>
      <c r="H5" s="374"/>
    </row>
    <row r="6" spans="2:8" ht="39" thickBot="1" x14ac:dyDescent="0.3">
      <c r="B6" s="30" t="s">
        <v>73</v>
      </c>
      <c r="C6" s="21"/>
      <c r="D6" s="21" t="s">
        <v>270</v>
      </c>
      <c r="E6" s="21" t="s">
        <v>270</v>
      </c>
      <c r="F6" s="21" t="s">
        <v>270</v>
      </c>
      <c r="G6" s="21" t="s">
        <v>270</v>
      </c>
      <c r="H6" s="21" t="s">
        <v>270</v>
      </c>
    </row>
    <row r="7" spans="2:8" ht="39" thickBot="1" x14ac:dyDescent="0.3">
      <c r="B7" s="31" t="s">
        <v>74</v>
      </c>
      <c r="C7" s="22" t="s">
        <v>270</v>
      </c>
      <c r="D7" s="22"/>
      <c r="E7" s="22"/>
      <c r="F7" s="22"/>
      <c r="G7" s="22"/>
      <c r="H7" s="22"/>
    </row>
    <row r="8" spans="2:8" ht="26.25" thickBot="1" x14ac:dyDescent="0.3">
      <c r="B8" s="32" t="s">
        <v>75</v>
      </c>
      <c r="C8" s="23"/>
      <c r="D8" s="23"/>
      <c r="E8" s="23"/>
      <c r="F8" s="23"/>
      <c r="G8" s="23"/>
      <c r="H8" s="23"/>
    </row>
    <row r="9" spans="2:8" x14ac:dyDescent="0.25">
      <c r="B9" s="2" t="s">
        <v>19</v>
      </c>
      <c r="C9" s="373" t="s">
        <v>272</v>
      </c>
      <c r="D9" s="373" t="s">
        <v>273</v>
      </c>
      <c r="E9" s="373" t="s">
        <v>300</v>
      </c>
      <c r="F9" s="373" t="s">
        <v>299</v>
      </c>
      <c r="G9" s="373" t="s">
        <v>298</v>
      </c>
      <c r="H9" s="373" t="s">
        <v>301</v>
      </c>
    </row>
    <row r="10" spans="2:8" ht="15.75" thickBot="1" x14ac:dyDescent="0.3">
      <c r="B10" s="2" t="s">
        <v>22</v>
      </c>
      <c r="C10" s="374"/>
      <c r="D10" s="374"/>
      <c r="E10" s="374"/>
      <c r="F10" s="374"/>
      <c r="G10" s="374"/>
      <c r="H10" s="374"/>
    </row>
    <row r="11" spans="2:8" ht="51.75" thickBot="1" x14ac:dyDescent="0.3">
      <c r="B11" s="30" t="s">
        <v>76</v>
      </c>
      <c r="C11" s="21" t="s">
        <v>270</v>
      </c>
      <c r="D11" s="21" t="s">
        <v>270</v>
      </c>
      <c r="E11" s="21" t="s">
        <v>270</v>
      </c>
      <c r="F11" s="21" t="s">
        <v>270</v>
      </c>
      <c r="G11" s="21" t="s">
        <v>270</v>
      </c>
      <c r="H11" s="21" t="s">
        <v>270</v>
      </c>
    </row>
    <row r="12" spans="2:8" ht="51.75" thickBot="1" x14ac:dyDescent="0.3">
      <c r="B12" s="31" t="s">
        <v>77</v>
      </c>
      <c r="C12" s="22"/>
      <c r="D12" s="22"/>
      <c r="E12" s="22"/>
      <c r="F12" s="22"/>
      <c r="G12" s="22"/>
      <c r="H12" s="22"/>
    </row>
    <row r="13" spans="2:8" ht="39" thickBot="1" x14ac:dyDescent="0.3">
      <c r="B13" s="31" t="s">
        <v>78</v>
      </c>
      <c r="C13" s="23"/>
      <c r="D13" s="23"/>
      <c r="E13" s="23"/>
      <c r="F13" s="23"/>
      <c r="G13" s="23"/>
      <c r="H13" s="23"/>
    </row>
    <row r="14" spans="2:8" ht="15.75" thickBot="1" x14ac:dyDescent="0.3">
      <c r="B14" s="63" t="s">
        <v>18</v>
      </c>
      <c r="C14" s="27">
        <v>75</v>
      </c>
      <c r="D14" s="28">
        <v>100</v>
      </c>
      <c r="E14" s="28">
        <v>100</v>
      </c>
      <c r="F14" s="28">
        <v>100</v>
      </c>
      <c r="G14" s="28">
        <v>100</v>
      </c>
      <c r="H14" s="28">
        <v>100</v>
      </c>
    </row>
  </sheetData>
  <mergeCells count="14">
    <mergeCell ref="H4:H5"/>
    <mergeCell ref="H9:H10"/>
    <mergeCell ref="B3:H3"/>
    <mergeCell ref="B2:H2"/>
    <mergeCell ref="E4:E5"/>
    <mergeCell ref="E9:E10"/>
    <mergeCell ref="F4:F5"/>
    <mergeCell ref="F9:F10"/>
    <mergeCell ref="G4:G5"/>
    <mergeCell ref="G9:G10"/>
    <mergeCell ref="C9:C10"/>
    <mergeCell ref="D9:D10"/>
    <mergeCell ref="C4:C5"/>
    <mergeCell ref="D4:D5"/>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1</vt:i4>
      </vt:variant>
    </vt:vector>
  </HeadingPairs>
  <TitlesOfParts>
    <vt:vector size="9" baseType="lpstr">
      <vt:lpstr>CONSOLIDADO </vt:lpstr>
      <vt:lpstr>TOTAL TECNICO</vt:lpstr>
      <vt:lpstr>A2 - ANEXO TÉCNICO</vt:lpstr>
      <vt:lpstr>A3 - OFERTA ECONÓMICA</vt:lpstr>
      <vt:lpstr>A4 - EXPERIENCIA</vt:lpstr>
      <vt:lpstr>VENTAJAS TÉCNICAS</vt:lpstr>
      <vt:lpstr>A5 - GARANTIA ADICIONAL</vt:lpstr>
      <vt:lpstr>A6 - INDUSTRIA NACIONAL</vt:lpstr>
      <vt:lpstr>'A2 - ANEXO TÉCNICO'!_Toc103158222</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jpedraza</dc:creator>
  <cp:lastModifiedBy>Jorge Ernesto Camargo Becerra</cp:lastModifiedBy>
  <dcterms:created xsi:type="dcterms:W3CDTF">2013-10-09T14:59:58Z</dcterms:created>
  <dcterms:modified xsi:type="dcterms:W3CDTF">2014-06-05T00:45:28Z</dcterms:modified>
</cp:coreProperties>
</file>