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Coordinacion de procesos de seleccion\2014\PROCESOS MISIONALES\INVITACIONES ABIERTAS\INVITACION ABIERTA 13 PROYECTOS ESPECIALES CULTURALES\INFORME DE EVALUACION\"/>
    </mc:Choice>
  </mc:AlternateContent>
  <bookViews>
    <workbookView xWindow="0" yWindow="0" windowWidth="16815" windowHeight="7755" activeTab="3"/>
  </bookViews>
  <sheets>
    <sheet name="SPORTSAT TELEVISIÓN" sheetId="1" r:id="rId1"/>
    <sheet name="COLOMBIANA DE TELEVISIÓN" sheetId="3" r:id="rId2"/>
    <sheet name="MIRANDA" sheetId="2" r:id="rId3"/>
    <sheet name="PIXEL MEDIA" sheetId="4" r:id="rId4"/>
  </sheets>
  <calcPr calcId="152511"/>
</workbook>
</file>

<file path=xl/calcChain.xml><?xml version="1.0" encoding="utf-8"?>
<calcChain xmlns="http://schemas.openxmlformats.org/spreadsheetml/2006/main">
  <c r="G8" i="1" l="1"/>
  <c r="G13" i="3"/>
  <c r="H13" i="3"/>
  <c r="G13" i="2"/>
  <c r="B35" i="2"/>
  <c r="G10" i="4"/>
  <c r="B25" i="4"/>
</calcChain>
</file>

<file path=xl/sharedStrings.xml><?xml version="1.0" encoding="utf-8"?>
<sst xmlns="http://schemas.openxmlformats.org/spreadsheetml/2006/main" count="451" uniqueCount="204">
  <si>
    <t>ASOCIACIÓN COLOMBIANA DE PORCICULTORES</t>
    <phoneticPr fontId="4" type="noConversion"/>
  </si>
  <si>
    <t>Producción y emisión de 82 capítulos del programa A la carta</t>
    <phoneticPr fontId="4" type="noConversion"/>
  </si>
  <si>
    <t>82 emisiones del programa A la Carta</t>
    <phoneticPr fontId="4" type="noConversion"/>
  </si>
  <si>
    <t>163 emisiones diarias del programa Sweet</t>
    <phoneticPr fontId="4" type="noConversion"/>
  </si>
  <si>
    <t>1 día de emisión del concierto</t>
    <phoneticPr fontId="4" type="noConversion"/>
  </si>
  <si>
    <t>8 proyectos</t>
    <phoneticPr fontId="4" type="noConversion"/>
  </si>
  <si>
    <t>Transmisión en vivo y directo del noticiero Noticias Uno para el canal Uno, sábados, domingos y festivos</t>
  </si>
  <si>
    <t>300 puntos</t>
    <phoneticPr fontId="4" type="noConversion"/>
  </si>
  <si>
    <t>Orquesta Sinfónica de Colombia</t>
    <phoneticPr fontId="4" type="noConversion"/>
  </si>
  <si>
    <t>Producción de televisión y transmisión satelital del evento Homenaje Solemne a Gabriel García Márquez</t>
  </si>
  <si>
    <t>Grabación y transmisión del concierto de la Banda Sinfónica Juvenil</t>
  </si>
  <si>
    <t>Orquesta Filarmónica de Bogotá</t>
  </si>
  <si>
    <t xml:space="preserve">Registro audiovisual de los conciertos de temporada interpretados por la OFB, mediante la prestación de servicios de grabación de video en formato Betacam Digital, horas de edición y equipos portátiles por el sistema de precios unitarios </t>
  </si>
  <si>
    <t>Transmisión en vivo y directo del programa Veredicto los días lunes del 2013</t>
  </si>
  <si>
    <t>Registro audiovisual de tres conciertos de temporada interpretados por la OFB, mediante la prestación de servicios de grabación de video en formato Betacam Digital.</t>
  </si>
  <si>
    <t>Registro audiovisual de conciertos de temporada interpretados por la OFB, mediante la prestación de servicios de grabación SD / HD en formato Betacam Digital.</t>
  </si>
  <si>
    <t>VALOR DEL CONTRATO</t>
    <phoneticPr fontId="4" type="noConversion"/>
  </si>
  <si>
    <t>227 emisiones diarias del programa Sweet</t>
    <phoneticPr fontId="4" type="noConversion"/>
  </si>
  <si>
    <t>246 emisiones diarias del programa Sweet</t>
    <phoneticPr fontId="4" type="noConversion"/>
  </si>
  <si>
    <t>248 emisiones diarias del programa Sweet</t>
    <phoneticPr fontId="4" type="noConversion"/>
  </si>
  <si>
    <t>247 emisiones diarias del programa Sweet</t>
    <phoneticPr fontId="4" type="noConversion"/>
  </si>
  <si>
    <t>3 emisiones de las teleconferencias</t>
    <phoneticPr fontId="4" type="noConversion"/>
  </si>
  <si>
    <t>El contratista se obliga bajo la modalidad de Administración Delegada a prestar a RTVC los servicios de Recursos financieros para el suministro de recursos técnicos, logísticos y humanos para la prestación de servicios de diseño, preproducción, producción, postproducción de contenidos audiovisuales y televisivos dirigida a la audiencia infantil en cumplimiento de los objetivos y gestión del canal Señal Colombia, de acuerdo con el alcance y condiciones técnicas previstos en los pliegos de condiciones.</t>
    <phoneticPr fontId="4" type="noConversion"/>
  </si>
  <si>
    <t>Proyecto: Mi Señal al Aire.
Programa infantil en directo de emisión diaria de lunes a viernes.</t>
    <phoneticPr fontId="4" type="noConversion"/>
  </si>
  <si>
    <t>El contratista se compromete con RTVC al alquiler y operación del siguiente equipo: Puesto fijo en los términos definidos en el alcance contenido en el numeral segundo establecido en el contrato de los objetivos, calidad y gestión del canal Señal Colombia en el perioso 2012 - 2013</t>
    <phoneticPr fontId="4" type="noConversion"/>
  </si>
  <si>
    <t xml:space="preserve">Proyecto: Magazín resumen Señal Deportes 2013.
Magazín deportivo de emisión diaria. 13 programas realizados entre el 2 y el 12 de diciembre de 2013. </t>
    <phoneticPr fontId="4" type="noConversion"/>
  </si>
  <si>
    <t>7 proyectos</t>
    <phoneticPr fontId="4" type="noConversion"/>
  </si>
  <si>
    <t>UT COLOMBIANA DE TV - NTC S.A.</t>
  </si>
  <si>
    <t>Preproducción, producción, postproducción programa Sweet, piezas de audio para la página web, manejo de la página web del programa</t>
  </si>
  <si>
    <t>CNSC</t>
  </si>
  <si>
    <t>Prestación del servicio de producción, edición y emisión de teleconferencias en directo por el canal institucional</t>
  </si>
  <si>
    <t>300 PUNTOS</t>
    <phoneticPr fontId="4" type="noConversion"/>
  </si>
  <si>
    <t>Proyecto: Los temas de la Cámara. Programa de panel semanal (55 programas)</t>
    <phoneticPr fontId="4" type="noConversion"/>
  </si>
  <si>
    <t>Proyecto: La Cámara y las regiones. Documental de emisión semanal (55 programas)</t>
    <phoneticPr fontId="4" type="noConversion"/>
  </si>
  <si>
    <t>Proyecto: La Cámara responde. Programa de entrevista con participación de la ciudadanía de emisión semanal (55 programas)</t>
    <phoneticPr fontId="4" type="noConversion"/>
  </si>
  <si>
    <t>CONTRALORÍA DE BOGOTÁ D.C.</t>
    <phoneticPr fontId="4" type="noConversion"/>
  </si>
  <si>
    <t>Realización de la producción, postproducción y emeisión en el Canal Capital, de 4 programas por mes para un total de 36 programas institucionales de la Contraloría de bogotá D.C.</t>
    <phoneticPr fontId="4" type="noConversion"/>
  </si>
  <si>
    <t>Proyecto: Programa institucional de la Contraloría de Bogotá D.C.
Emisión de 36 programas de frecuencia semanal.</t>
    <phoneticPr fontId="4" type="noConversion"/>
  </si>
  <si>
    <t>El contratista se obliga con el Contratante a prestar los servicios de producción, realización y transmisión en directo de la Asamblea de Accionistas 2013 de Ecopetrol, evento que se realizará en día 21 de marzo de 2013 en las instalaciones de Corferias.</t>
    <phoneticPr fontId="4" type="noConversion"/>
  </si>
  <si>
    <t>El contratista se obliga con el Contratante a prestar los servicios de producción, realización y transmisión en directo de la Asamblea de Accionistas 2014 de Ecopetrol, evento que se realizará en día 26 de marzo de 2014 en las instalaciones de Corferias.</t>
    <phoneticPr fontId="4" type="noConversion"/>
  </si>
  <si>
    <t>CÁMARA DE REPRESENTANTES</t>
    <phoneticPr fontId="4" type="noConversion"/>
  </si>
  <si>
    <t>Realización, producción y postproducción de los programas institucionales de la H Cámara de Representantes y su emisión a través de los canales de cobertura nacional, regional y/o local.</t>
    <phoneticPr fontId="4" type="noConversion"/>
  </si>
  <si>
    <t>Proyecto: Informativo de la Cámara. Programa periodístico de emisión semanal (55 programas)</t>
    <phoneticPr fontId="4" type="noConversion"/>
  </si>
  <si>
    <t>Contratar con Sportsat S.A. los servicios de preproducción, producción, postproducción y transmisión en directo por el canal Uno del SÉPTIMO CONCURSO MUNDIAL DE LA MUJER VAQUERA 2013, el 25 de marzo de 2013 en la ciudad de Villavicencio.</t>
    <phoneticPr fontId="4" type="noConversion"/>
  </si>
  <si>
    <t>INTER EXPO S.A.</t>
    <phoneticPr fontId="4" type="noConversion"/>
  </si>
  <si>
    <t>El contratista se obliga con el Contratante a prestar los servicios de producción, realización y transmisión en directo de la Asamblea de Accionistas 2012 de Ecopetrol, evento que se realizará en día 22 de marzo de 2012 en las instalaciones de Corferias.</t>
    <phoneticPr fontId="4" type="noConversion"/>
  </si>
  <si>
    <t>Contratar con Sportsat S.A. los servicios de preproducción, producción, postproducción y transmisión en directo por el canal Uno del XV ENCUENTRO MUNDIAL DE COLEO 2011, el 17 de octubre de 2011 en la ciudad de Villavicencio.</t>
    <phoneticPr fontId="4" type="noConversion"/>
  </si>
  <si>
    <t>Contratar con Sportsat S.A. los servicios de preproducción, producción, postproducción y transmisión en directo por el canal Uno del XVI ENCUENTRO MUNDIAL DE COLEO 2012, el 15 de octubre de 2012 en la ciudad de Villavicencio.</t>
    <phoneticPr fontId="4" type="noConversion"/>
  </si>
  <si>
    <t>CLUB DE COLEO LOS VAQUIANOS</t>
  </si>
  <si>
    <t>Contratar con Sportsat S.A. los servicios de preproducción, producción, postproducción y transmisión en directo por el canal Uno del XVII ENCUENTRO MUNDIAL DE COLEO 2013, el 14 de octubre de 2013 en la ciudad de Villavicencio.</t>
    <phoneticPr fontId="4" type="noConversion"/>
  </si>
  <si>
    <t>Aunar esfuerzos para llevar a cabo la preproducción, producción, postproducción y comercialización de 21 transmisiones en directo de 1.5 horas diarias de duración y 2 resúmenes de 1.5 horas de duración del Giro de Italia 2010, 21 transmisiones en directo de 2 horas de duración, 2 resúmenes de 1.5 horas de duración y 23 resúmenes de 30 minutos de duración del Tour de Francia 2010 y 21 transmisiones en directo de 1.5 horas diarias de duración y 2 resumenes de 1.5 horas de duración de la Vuelta a España.</t>
    <phoneticPr fontId="4" type="noConversion"/>
  </si>
  <si>
    <t>CLUB DE COLEO LOS VAQUIANOS</t>
    <phoneticPr fontId="4" type="noConversion"/>
  </si>
  <si>
    <t>Contratar con Sportsat S.A. los servicios de preproducción, producción, postproducción y transmisión en directo por el canal Uno del XIV ENCUENTRO MUNDIAL DE COLEO 2010, el 18 de octubre de 2010 en la ciudad de Villavicencio.</t>
    <phoneticPr fontId="4" type="noConversion"/>
  </si>
  <si>
    <t>PARTNERS PUBLICIDAD Y SERVICIOS S.A.</t>
    <phoneticPr fontId="4" type="noConversion"/>
  </si>
  <si>
    <t>Realizar la preproducción, producción, postproducción y transmisión en directo de FREE STYLE ATTACK, en el Parque Simón Bolivar en Bogotá por SPEED CHANNEL, el 14 de noviembre de 2009</t>
    <phoneticPr fontId="4" type="noConversion"/>
  </si>
  <si>
    <t>Aunar esfuerzos con Sportsat S.A. para llevar a cabo la preproducción, producción, postproducción y comercialización de las transmisiones en directo y los resúmenes del Tour de Francia 2009, a efectuarse del 4 al 26 de julio de 2009 del presente año y para ser emitido en Señal Colombia</t>
    <phoneticPr fontId="4" type="noConversion"/>
  </si>
  <si>
    <t>En virtud del contrato No. 030 - 2007, realizó la prestación de servicios técnicos y la administración delegada del recurso humanoy logístico necesario para la preproducción, producción, realización y transmisión bajo las estrictas y exclusivas directrices de RTVC, del proyecto "Letras en Señal Colombia" en elIV  Congreso Internacional de la Lengua Española a realizarse en el mes de marzo de 2007 en la ciudad de Cartagena y a emitirse por el canal Señal Colombia.</t>
    <phoneticPr fontId="4" type="noConversion"/>
  </si>
  <si>
    <t>Producción integral consistente en la preproducción, producción, postproducción y transmisión satelital de los XVII Juegos Nacionales</t>
    <phoneticPr fontId="4" type="noConversion"/>
  </si>
  <si>
    <t>45.000 dólares</t>
    <phoneticPr fontId="4" type="noConversion"/>
  </si>
  <si>
    <t>TORNEOS Y COMPETENCIAS S.A.</t>
    <phoneticPr fontId="4" type="noConversion"/>
  </si>
  <si>
    <t>Producción integral consistente en la preproducción, producción, postproducción y transmisión satelital de los partidos de fútbol de los torneos Copa Libertadores de América y Copa Sudamericana emitidos por el canal Fox Spots</t>
    <phoneticPr fontId="4" type="noConversion"/>
  </si>
  <si>
    <t>35.400 dólares</t>
    <phoneticPr fontId="4" type="noConversion"/>
  </si>
  <si>
    <t>46.500 dólares</t>
    <phoneticPr fontId="4" type="noConversion"/>
  </si>
  <si>
    <t>30.000 dólares</t>
    <phoneticPr fontId="4" type="noConversion"/>
  </si>
  <si>
    <t>24.200 dólares</t>
    <phoneticPr fontId="4" type="noConversion"/>
  </si>
  <si>
    <t>RTVC</t>
    <phoneticPr fontId="4" type="noConversion"/>
  </si>
  <si>
    <t>Transmisión vía streaming, producción, pre producción y posproducción</t>
  </si>
  <si>
    <t>NO SE DESCRIBE</t>
  </si>
  <si>
    <t>Fiduciaria la Previsora S.A</t>
  </si>
  <si>
    <t>Servicios de producción de una emisión de una transmisión directo para el programa especial del programa de televisión Colombia Humanitaria</t>
  </si>
  <si>
    <t>Multistream</t>
  </si>
  <si>
    <t>Producción y grabación de conferencias vía streaming</t>
  </si>
  <si>
    <t>TEVEANDINA LTDA</t>
  </si>
  <si>
    <t>Realización de capítulos de hasta 30 min de duración que consiste en una serie de crónicas</t>
  </si>
  <si>
    <t>DEL 24 DE ENERO AL 23 DE AGOSTO DE 2014</t>
  </si>
  <si>
    <t>NO SE DESCRIBE, sin embargo la certificación dice: CRÓNICAS QUE MOSTRARÁN EL ORIGEN DEPORTIVO DE ALGUNOS JUGADORES QUE HARÁN PARTE DE LA SELECCIÓN COLOMBIA EN EL MUNDIAL BRASIL 2014</t>
  </si>
  <si>
    <t>Ecopetrol S.A.</t>
  </si>
  <si>
    <t>Servicio de grabación, producción y edición, digitalización y emisión de productos audiovisuales para el desarrollo de la estrategia de comunicaciones de Ecopetrol y su grupo empresarial durante las vigencias 2010, 2011 y 2012</t>
  </si>
  <si>
    <t>HABILITADO</t>
    <phoneticPr fontId="4" type="noConversion"/>
  </si>
  <si>
    <t>DIMAYOR</t>
    <phoneticPr fontId="4" type="noConversion"/>
  </si>
  <si>
    <t>Producción y transmisión en directo por televisión abierta y su explotación comercial de un partido por cada fecha del Campeonato de Fútbol Profesional Colombiano</t>
    <phoneticPr fontId="4" type="noConversion"/>
  </si>
  <si>
    <t>300 PUNTOS</t>
    <phoneticPr fontId="4" type="noConversion"/>
  </si>
  <si>
    <t>CANAL CAPITAL LTDA</t>
    <phoneticPr fontId="4" type="noConversion"/>
  </si>
  <si>
    <t xml:space="preserve">Proyecto 9: VUELTA A ESPAÑA - 23 Transmisiones                                                  Proyecto 10: FORMULA RENAULT - 6 transmisiones                                          Proyecto 11: MUNDIAL DE COLEO -   2      transmisiones                                          Proyecto 12: MUNDIAL DE PESAS -     7      Transmisiones                                         Proyecto 13: MUNDIAL FUTSAL -     11 transmisiones                                          Proyecto 14: MAGAZINES RESÚMENES -12 trasmisiones                                              Proyecto 15: MUNDIAL DE ATLETISMO -       3 transmisiones   </t>
  </si>
  <si>
    <t>VALOR CONTRATO</t>
  </si>
  <si>
    <t>TOTAL VALOR</t>
  </si>
  <si>
    <t>Proyecto 1: Contrato 044/2012 Valor: $187.917.710 Programa FASHIONISTAS 36 capítulos Transmisión fines de semana del 18-08-2012 al 15-12-2012</t>
  </si>
  <si>
    <t>Proyecto2: Contrato 522 - 2013 Valor: $132,000,000 Producción de 40 notas televisivas (cápsulas) convergentes con enfoque periodístico, para ser emitidas por el Canal Institucional</t>
  </si>
  <si>
    <t xml:space="preserve">                                                                                                                                                        Proyecto 3: VUELTA A ESPAÑA - 23 Transmisiones                                          Proyecto 4: MUNDIAL FUTSAL -     11 transmisiones                                          Proyecto 5: MAGAZINES RESÚMENES -12 trasmisiones                                                </t>
  </si>
  <si>
    <t>PIXEL MEDIA</t>
  </si>
  <si>
    <t>4Poder</t>
  </si>
  <si>
    <t>Mindefensa Creativos</t>
  </si>
  <si>
    <t>Preproducción, producción y postproducción de vídeos institucionales</t>
  </si>
  <si>
    <t>Propuesta creativa para diseñar una campaña de comunicaciones con un comercial, una cuña y un jingle</t>
  </si>
  <si>
    <t>12 meses</t>
  </si>
  <si>
    <t>13 meses</t>
  </si>
  <si>
    <t>NO</t>
  </si>
  <si>
    <t>RTVC - TEVEANDINA LTDA</t>
  </si>
  <si>
    <t>IV Encuentro Nacional de Periodismo de Hoy 2013. Organizado por el fondo de las tencologías de la información del MINTIC. Implementación tecnológica, cubrimiento y transmisión vía streaming del evento.</t>
  </si>
  <si>
    <t>Proyecto 7: IV ENCUENTRO NACIONAL DE PERIODISMO DE HOY 2013. Transmisión 09-11-2013</t>
  </si>
  <si>
    <t>Partido Cambio Radical</t>
  </si>
  <si>
    <t>Producción y logística para le evento CONVENCIÓN NACIONAL DEL PARTIDO CAMBIO RADICAL los días 13, 14 de diciembre de 2013 - Apoyo y suministro de implementos técnicos y logísticos para el registro audiovisual y transmisión en directo a los asistentes y vía streaming de la Convención Nacional - Diseño y elaboración de escenografías - Puesto fijo Pantallas LED - Logística Personal técnico y logístico</t>
  </si>
  <si>
    <t>Proyecto 8: Evento ENCUENTRO JUVENTUDES DEL PARTIDO CAMBIO RADICAL - Transmisión 13-12-2013</t>
  </si>
  <si>
    <t>Realizar bajo la modalidad de Administración Delegada, la administración de recursos financieros, técnicos, logísticos y humanos para el diseño, preproducción, producción, postproducción, transmisión y exhibición de los proyectos "especiales deportivos" y "franja deportiva - señal deportes", en cumplimiento de los objetivos y gestión del canal señalcolombia 2013 - 2014 de acuerdo a lo establecido en los PLiegos de Condiciones del proceso de selección pública no. 10 de 2013</t>
  </si>
  <si>
    <t>Inicio: 23-08-2013 - Termina: 15-09-2013                              Inicio: 14-09-2013 - Termina: 20-10-2013                            Inicio: 14-12-2013 - Termina: 15-12-2013                       Inicio: 20-10-2013   Termina: 26-10-2013                       Inicio: 06-11-2013    Termina: 16-11-2013                        Inicio: 02-12-2014   Termina: 13-12-2014                       Inicio: 07-03-2014     Termina: 09-03-2013</t>
  </si>
  <si>
    <t>Prestar los servicios de producción de proyectos de televisión, desarrollando las actividades relacionadas con la producción de los eventos correspondientes a la elección presidencial en la primera y segunda vuelta, autorizados por la Comisión Nacional de Televisión CNTV, para el proyecto denominado "Programación institucional Canal 13 - necesidades audiovisuales de la CNTV y programación institucional canal 13 - necesidades de la Presidencia de la República que se adelanta con la CNTV, en los términos de la resolución no. 528 del 21 de mayo de 2010</t>
  </si>
  <si>
    <t>N/A</t>
  </si>
  <si>
    <t>Proyecto 1: ELECCIÓN PRESIDENCIAL DE COLOMBIA 2010 (PRIMERA VUELTA) Transmisión 30-05-2010                                            ELECCIÓN PRESIDENCIAL DE COLOMBIA 2010 (SEGUNDA VUELTA) Transmisión 20-06-2010</t>
  </si>
  <si>
    <t>Proyecto 2: Programa ALDEA DIGITAL Transmisión 09-12-2011 - Programa ALDEA DIGITAL Transmisión 12-12-2011 - Programa ALDEA DIGITAL Transmisión 13-12-2011 - Programa ALDEA DIGITAL Transmisión 14-12-2011- Programa ALDEA DIGITAL Transmisión 15-12-2011 - Proyecto 3: Programa NATIVOS TRansmisión 22-12-2011</t>
  </si>
  <si>
    <t>Proyecto 4: Programa FASHIONISTAS Transmisión fines de semana del 18-08-2012 al 15-12 - 2012</t>
  </si>
  <si>
    <t>Proyecto 5: Programa EL CUADERNO Transmisión 13-11-2012</t>
  </si>
  <si>
    <t xml:space="preserve">Prestación de servicios técnicos para la producción del programa EL CUADERNO, que se transmitirá en vivo el día 13 de noviembre de 2012 desde las instalaciones de RTVC. </t>
  </si>
  <si>
    <t>Fundación TRUST OF THE AMERICAS</t>
  </si>
  <si>
    <t>Brindar a todo costo, el soporte técnico necesario para la realización del "Tercer encuentro de la Red de periodismo de hoy -Escuela de periodismo Digital". Evento que realiza el MINTIC el día 16 de noviembre de 2012, en alianza con la Universidad de Antioquian, en el marco del Plan Vive Digital. Lo anterior de acuerdo con la propuesta presentada el día 14 de noviembre de 2012</t>
  </si>
  <si>
    <t>Poryecto 6: TERCER ENCUENTO DE LA RED DE PERIODISMO DE HOY - ESCUELA DE PERIODISMO DIGITAL Transmisión 16-11-2012</t>
  </si>
  <si>
    <t>McCann Erickson Corporation S.A</t>
  </si>
  <si>
    <t>2 meses, 24 días</t>
  </si>
  <si>
    <t>Canal Regional de Televisión TEVEANDINA LTDA</t>
  </si>
  <si>
    <t>Prestar los servicios profesionales para realizar desarrollos de carácter técnico, tecnológico y de contenidos convergentes que incluyan la producción, realización de programas de televisión, aplicaciones multimedia para las distintas plataformas de las tecnologías de la información y las comunicaciones, con su respectiva capacitación en el uso de las mismas</t>
  </si>
  <si>
    <t>1 mes</t>
  </si>
  <si>
    <t>Servicios de producción para el proyecto FASHIONISTAS, que propone un magazín transmitido en directo durante los fines de semana dedicado a la moda, las tendencias y el entretenimiento internacional dirigido a la familia pero en enfoque juvenil</t>
  </si>
  <si>
    <t>4 meses, 23 días</t>
  </si>
  <si>
    <t xml:space="preserve">Prestación de servicios técnicos para la producción del programa EL CUADERNO, que se transmitirá en vivo el día 13 de noviembre de 2012 desde las instalaciones de RTVC. Todo de conformidad con la propuesta presentada por el contratista y sus anexos, los cuales hacen parte integral de este contrato </t>
  </si>
  <si>
    <t>6 días</t>
  </si>
  <si>
    <t>Radio Televisión Nacional de Colombia RTVC</t>
  </si>
  <si>
    <t xml:space="preserve">Realizar la preproducción, producción y postproducción de cuarenta (40) notas televisivas (cápsulas convergentes, con enfoque periodístico, para ser emitidas por el canal Señal Institucional y disponibles para su emisión por cualquiera otra plataforma de difusión conforme a los parámetros y necesidades establecidas por RTVC y el Congreso de la República </t>
  </si>
  <si>
    <t>7 días</t>
  </si>
  <si>
    <t>SI</t>
  </si>
  <si>
    <t>9 meses</t>
  </si>
  <si>
    <t>* EXPERIENCIA DEL PROPONENTE (ANEXO 6.1) 
EXPERIENCIA EN LA TRANSMISIÓN Y/O CUBRIMIENTO DE EVENTOS EN VIVO/DIRECTO O CUBRIMIENTO ESPECIAL DE EVENTOS. - HASTA 300 PUNTOS 
Se tendrá en cuenta en este criterio el número de eventos tipo transmisión en vivo y/o cubrimientos especiales que el proponente haya realizado desde el año 2004. Cada uno de los eventos aportados por el proponente deberá tener una cuantía mínima de $20.000.000, para cualquier plataforma que incluya componentes audiovisuales, específicamente video.</t>
  </si>
  <si>
    <r>
      <t xml:space="preserve">* EXPERIENCIA DEL PROPONENTE (ANEXO 6.2) 
EXPERIENCIA EN EL DISEÑO Y/O PRODUCCIÓN DE PROYECTOS DE EMISIÓN DIARIA O SEMANAL - HASTA 300 PUNTOS
</t>
    </r>
    <r>
      <rPr>
        <sz val="10"/>
        <rFont val="Trebuchet MS"/>
        <family val="2"/>
      </rPr>
      <t>Se tendrán en cuenta en este criterio el número de proyectos de emisión diaria o semanal tipo informativo, magazín o programa de variedades, proyectos como series documentales, perfiles, crónicas que el proponente haya realizado desde el año 2004. La suma de las certificaciones aportadas deberá ser igual o superior a la cuantía de $180.000.000 para cualquier plataforma que incluya componentes audiovisuales, específicamente video.</t>
    </r>
  </si>
  <si>
    <t>EDNA KATERINE MORENO</t>
  </si>
  <si>
    <t>Productora Delegada</t>
  </si>
  <si>
    <t>Señal Colombia</t>
  </si>
  <si>
    <t>LUZ AMANDA SARMIENTO</t>
  </si>
  <si>
    <r>
      <t xml:space="preserve">* EXPERIENCIA DEL PROPONENTE (ANEXO 6.1) 
EXPERIENCIA EN LA TRANSMISIÓN Y/O CUBRIMIENTO DE EVENTOS EN VIVO/DIRECTO O CUBRIMIENTO ESPECIAL DE EVENTOS. - HASTA 300 PUNTOS 
</t>
    </r>
    <r>
      <rPr>
        <sz val="10"/>
        <rFont val="Trebuchet MS"/>
        <family val="2"/>
      </rPr>
      <t>Se tendrá en cuenta en este criterio el número de eventos tipo transmisión en vivo y/o cubrimientos especiales que el proponente haya realizado desde el año 2004. Cada uno de los eventos aportados por el proponente deberá tener una cuantía mínima de $20.000.000, para cualquier plataforma que incluya componentes audiovisuales, específicamente video.</t>
    </r>
  </si>
  <si>
    <t>MIRANDA PRODUCCIONES S.A.S</t>
  </si>
  <si>
    <t>Cooperativa de trabajo asociado, Servicios Profesionales de Televisión SEPTV</t>
  </si>
  <si>
    <t>Producción y Realización de un (1) vídeo institucional para la Campaña de la Presidencia de la República, para emisión por canales públicos y privados</t>
  </si>
  <si>
    <t>PROPONENTE</t>
  </si>
  <si>
    <t>OBJETO DEL CONTRATO</t>
  </si>
  <si>
    <t>FECHA DE INICIO
 (día-mes-año)</t>
  </si>
  <si>
    <t>FECHA DE TERMINACIÓN
  (día-mes-año)</t>
  </si>
  <si>
    <t>HABILITADO</t>
  </si>
  <si>
    <t>Productora Ejecutiva</t>
  </si>
  <si>
    <t xml:space="preserve"> </t>
  </si>
  <si>
    <t>VALOR DEL CONTRATO
(incluido IVA)</t>
  </si>
  <si>
    <t>DURACIÓN (meses + días)</t>
  </si>
  <si>
    <t>APOYO A LA INDUSTRIA NACIONAL</t>
  </si>
  <si>
    <t>100 PUNTOS</t>
  </si>
  <si>
    <t>VERIFICACIÓN TÉCNICA (EXPERIENCIA MÍNIMA DEL PROPONENTE)</t>
  </si>
  <si>
    <t>Nombre o razón social del contratante</t>
  </si>
  <si>
    <t>EXPERIENCIA</t>
  </si>
  <si>
    <t>EXPERIENCIA EN PROYECTOS AUDIOVISUALES</t>
  </si>
  <si>
    <t>FECHA DE EJECUCIÓN, INICIO Y TERMINACIÓN DEL PROYECTO (Aplica para contratos en ejecución)</t>
  </si>
  <si>
    <t>PUNTAJE</t>
  </si>
  <si>
    <t>EVENTOS 
(No. y descripción)</t>
  </si>
  <si>
    <t>VALOR DEL CONTRATO</t>
  </si>
  <si>
    <t>TOTAL PROYECTOS</t>
  </si>
  <si>
    <t>INVITACIÓN ABIERTA No. 13 DE 2014</t>
  </si>
  <si>
    <r>
      <t xml:space="preserve">* EXPERIENCIA DEL PROPONENTE (ANEXO 6) 
EXPERIENCIA EN PROYECTOS AUDIOVISUALES - HABILITANTE
</t>
    </r>
    <r>
      <rPr>
        <sz val="10"/>
        <rFont val="Trebuchet MS"/>
        <family val="2"/>
      </rPr>
      <t xml:space="preserve">El proponente deberá acreditar que cuenta con experiencia mediante la presentación de certificaciones de contratos terminados (sin límite en número de contratos), iniciados y terminados en un 100% desde el año 2008, en las que acredite experiencia específica en producción de proyectos audiovisuales de televisión (magazines, series, documentales, cápsulas, teleconferencias, informativos, transmisión de eventos televisivos en directo y/o en diferido) y/o contenidos transmedia que incluyan la realización de productos audiovisuales.
La sumatoria de las cuantías de los contratos certificados debe ser igual o superior al 50% del valor del presupuesto oficial. Dichas certificaciones miden no sólo la experiencia en televisión sino también el manejo de recursos para proyectos televisivos.
</t>
    </r>
  </si>
  <si>
    <t>SPORTSAT TELEVISIÓN</t>
  </si>
  <si>
    <t>Administración delegada de los servicios técnicos, logísticos y el recurso humano para la producción, realización y transmisión de los XX Juegos Centroamericanos y del Caribe que tendrán lugar entre los días del 15 al 30 de julio de 2006</t>
  </si>
  <si>
    <t>COLOMBIANA DE TELEVISIÓN</t>
  </si>
  <si>
    <t>40 meses y 24 días</t>
  </si>
  <si>
    <t>ESTE CONTRATO (AL SER PARTE DE UN ASPECTO PONDERABLE, NO SE CONSIDERA VÁLIDO, POR TANTO NO REPORTA EL NÚMERO DE EVENTOS.</t>
  </si>
  <si>
    <t>ESTE CONTRATO (AL SER PARTE DE UN ASPECTO PONDERABLE, NO SE CONSIDERA VÁLIDO, POR TANTO NO CERTIFICA EL MEDIO O PLATAFORMA POR EL CUAL SE TRANSMITIÓ</t>
  </si>
  <si>
    <t>Proyecto 1
Producción y transmisión de partidos de fútbol colombiano por Canal Uno</t>
  </si>
  <si>
    <t>Proyecto 2 Cubrimiento de todas las disciplinas de los juegos</t>
  </si>
  <si>
    <t>Proyecto 3:
15 partidos de la copa Libertadores de América 2004</t>
  </si>
  <si>
    <t>Proyecto 4
4 partidos Copa Sudamericana 2004</t>
  </si>
  <si>
    <t>Proyecto 5
6 partidos Copa Libertadores de América 2005</t>
  </si>
  <si>
    <t>Proyecto 6
5 partidos Copa Sudamericana 2005</t>
  </si>
  <si>
    <t>proyecto 7:
4 partidos Copa Libertadores de América 2006</t>
  </si>
  <si>
    <t>Proyecto 9: 
Producción integral y transmisión en directo por el canal Señal Colombia</t>
  </si>
  <si>
    <t>Proyecto 8: Cubrimiento de todas las disciplinas de los juegos. Producción, realización y transmisión de los XX Juegos Centroamericanos y del Caribe</t>
  </si>
  <si>
    <t>Proyecto 10:
Show de acrobacias en motos y cuatrimotos con participantes nacionales y extranjeros</t>
  </si>
  <si>
    <t>Proyecto 11:
Producción integral y transmisión en directo por Señal Colombia del Tour de Francia 2009</t>
  </si>
  <si>
    <t>Proyecto 12:
Giro de Italia 2010</t>
  </si>
  <si>
    <t>Proyecto 13:
Tour de Francia 2010</t>
  </si>
  <si>
    <t>Proyecto 14
Vuelta a España 2010</t>
  </si>
  <si>
    <t>Proyecto 15:
Producción y transmisión en directo del Mundial de Coleo 2010</t>
  </si>
  <si>
    <t>Proyecto 16:
Producción y transmisión en directo del Mundial de Coleo 2011</t>
  </si>
  <si>
    <t>Proyecto 17:
Producción y transmisión en directo del Mundial de Coleo 2012</t>
  </si>
  <si>
    <t>Proyecto 18:
Producción y transmisión en directo del Mundial de Coleo 2013</t>
  </si>
  <si>
    <t>Proyecto 19:
Producción y transmisión en directo del SÉPTIMO CONCURSO MUNDIAL DE LA MUJER VAQUERA 2013</t>
  </si>
  <si>
    <t>Proyecto 20:
Producción y transmisión en directo por el canal Institucional de la Asamblea de Accionistas de Ecopetrol 2012</t>
  </si>
  <si>
    <t>Proyecto 21:
Producción y transmisión en directo por el canal Institucional de la Asamblea de Accionistas de Ecopetrol 2013</t>
  </si>
  <si>
    <t>Proyecto 22:
Producción y transmisión en directo por el canal Institucional de la Asamblea de Accionistas de Ecopetrol 2014</t>
  </si>
  <si>
    <t>Proyecto 1: Transmisión en vivo y directo del noticiero Noticias Uno para el canal Uno, sábados, domingos y festivos</t>
  </si>
  <si>
    <t>Proyecto 2: Transmisión en vivo y directo del noticiero Noticias Uno para el canal Uno, sábados, domingos y festivos</t>
  </si>
  <si>
    <t>Proyecto 3: Transmisión en vivo y directo del noticiero Noticias Uno para el canal Uno, sábados, domingos y festivos</t>
  </si>
  <si>
    <t>Proyecto 4: Transmisión en vivo y directo del noticiero Noticias Uno para el canal Uno, sábados, domingos y festivos</t>
  </si>
  <si>
    <t>Proyecto 5:Transmisión en vivo y directo del noticiero Noticias Uno para el canal Uno, sábados, domingos y festivos</t>
  </si>
  <si>
    <t>Proyecto 6: Producción de televisión y transmisión satelital del evento Homenaje Solemne a Gabriel García Márquez</t>
  </si>
  <si>
    <t>Proyecto 7: Grabación y transmisión del concierto de la Banda Sinfónica Juvenil</t>
  </si>
  <si>
    <t xml:space="preserve">Proyecto 8: Registro audiovisual de los conciertos de temporada interpretados por la OFB, mediante la prestación de servicios de grabación de video en formato Betacam Digital, horas de edición y equipos portátiles por el sistema de precios unitarios </t>
  </si>
  <si>
    <t>Proyecto 9: Transmisión en vivo y directo del programa Veredicto los días lunes del 2013</t>
  </si>
  <si>
    <t>Proyecto 10: Prestación del servicio de producción, edición y emisión de teleconferencias en directo por el canal institucional</t>
  </si>
  <si>
    <t>Proyecto 11: Registro audiovisual de tres conciertos de temporada interpretados por la OFB, mediante la prestación de servicios de grabación de video en formato Betacam Digital.</t>
  </si>
  <si>
    <t>Proyecto 12: Registro audiovisual de conciertos de temporada interpretados por la OFB, mediante la prestación de servicios de grabación SD / HD en formato Betacam Digital.</t>
  </si>
  <si>
    <t xml:space="preserve">Inicio: 23-08-2013 - Termina: 15-09-2013                                 Inicio: 06-11-2013    Termina: 16-11-2013                        Inicio: 02-12-2014   Termina: 13-12-2014                       </t>
  </si>
  <si>
    <t>LA INVITACIÓN EXPRESA CLARAMENTE QUE LA  SUMATORIA DEL VALOR DE ESTOS CONTRATOS DEBE SER IGUAL O SUPERIOR AL 50% DEL VALOR PRESUPUESTO OFICIAL, ESTA CIFRA ESTÁ POR DEBAJO DE ESE PORCENTAJE, POR TANTO NO SE ENCUENTRA HABILITADO</t>
  </si>
  <si>
    <t>LA INVITACIÓN SOLICITA QUE CADA EVENTO DEBE TENER UNA CUANTÍA MÍNIMA DE 20 MILLONES DE PESOS, EN ESTE CASO NO APLICA, ESTE CONTRATO (AL SER PARTE DE UN ASPECTO PONDERABLE, NO SE CONSIDERA VÁLIDO POR ESTA RAZÓN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</si>
</sst>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_(&quot;$&quot;\ * \(#,##0\);_(&quot;$&quot;\ * &quot;-&quot;_);_(@_)"/>
    <numFmt numFmtId="165" formatCode="_(&quot;$&quot;\ * #,##0.00_);_(&quot;$&quot;\ * \(#,##0.00\);_(&quot;$&quot;\ * &quot;-&quot;??_);_(@_)"/>
    <numFmt numFmtId="166" formatCode="_(&quot;$&quot;\ * #,##0_);_(&quot;$&quot;\ * \(#,##0\);_(&quot;$&quot;\ * &quot;-&quot;??_);_(@_)"/>
  </numFmts>
  <fonts count="5" x14ac:knownFonts="1">
    <font>
      <sz val="11"/>
      <color indexed="8"/>
      <name val="Calibri"/>
      <family val="2"/>
    </font>
    <font>
      <b/>
      <sz val="10"/>
      <name val="Trebuchet MS"/>
      <family val="2"/>
    </font>
    <font>
      <sz val="10"/>
      <name val="Trebuchet MS"/>
      <family val="2"/>
    </font>
    <font>
      <sz val="11"/>
      <color indexed="8"/>
      <name val="Calibri"/>
      <family val="2"/>
    </font>
    <font>
      <sz val="8"/>
      <name val="Verdana"/>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s>
  <cellStyleXfs count="2">
    <xf numFmtId="0" fontId="0" fillId="0" borderId="0"/>
    <xf numFmtId="165" fontId="3" fillId="0" borderId="0" applyFont="0" applyFill="0" applyBorder="0" applyAlignment="0" applyProtection="0"/>
  </cellStyleXfs>
  <cellXfs count="125">
    <xf numFmtId="0" fontId="0" fillId="0" borderId="0" xfId="0"/>
    <xf numFmtId="0" fontId="1" fillId="2" borderId="1" xfId="0" applyFont="1" applyFill="1" applyBorder="1" applyAlignment="1" applyProtection="1">
      <alignment horizontal="center" vertical="center"/>
      <protection locked="0"/>
    </xf>
    <xf numFmtId="0" fontId="2" fillId="0" borderId="0" xfId="0" applyFont="1" applyFill="1" applyProtection="1">
      <protection locked="0"/>
    </xf>
    <xf numFmtId="0" fontId="1" fillId="3" borderId="0" xfId="0" applyFont="1" applyFill="1" applyAlignment="1" applyProtection="1">
      <alignment wrapText="1"/>
      <protection locked="0"/>
    </xf>
    <xf numFmtId="0" fontId="2" fillId="3" borderId="0" xfId="0" applyFont="1" applyFill="1" applyAlignment="1" applyProtection="1">
      <alignment wrapText="1"/>
      <protection locked="0"/>
    </xf>
    <xf numFmtId="0" fontId="2" fillId="3" borderId="0" xfId="0" applyFont="1" applyFill="1" applyAlignment="1" applyProtection="1">
      <alignment vertical="top" wrapText="1"/>
      <protection locked="0"/>
    </xf>
    <xf numFmtId="0" fontId="2" fillId="3" borderId="0" xfId="0" applyFont="1" applyFill="1" applyProtection="1">
      <protection locked="0"/>
    </xf>
    <xf numFmtId="0" fontId="2" fillId="3" borderId="0" xfId="0" applyFont="1" applyFill="1" applyAlignment="1" applyProtection="1">
      <alignment vertical="top"/>
      <protection locked="0"/>
    </xf>
    <xf numFmtId="0" fontId="1" fillId="3" borderId="0" xfId="0" applyFont="1" applyFill="1" applyProtection="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4" fontId="2" fillId="0" borderId="4" xfId="0" applyNumberFormat="1" applyFont="1" applyFill="1" applyBorder="1" applyAlignment="1" applyProtection="1">
      <alignment horizontal="center" vertical="center" wrapText="1"/>
      <protection locked="0"/>
    </xf>
    <xf numFmtId="165" fontId="2" fillId="0" borderId="4" xfId="1"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14" fontId="2" fillId="0" borderId="5" xfId="0" applyNumberFormat="1" applyFont="1" applyFill="1" applyBorder="1" applyAlignment="1" applyProtection="1">
      <alignment horizontal="center" vertical="center" wrapText="1"/>
      <protection locked="0"/>
    </xf>
    <xf numFmtId="165" fontId="2" fillId="0" borderId="5" xfId="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14" fontId="2" fillId="0" borderId="6" xfId="0" applyNumberFormat="1" applyFont="1" applyFill="1" applyBorder="1" applyAlignment="1" applyProtection="1">
      <alignment horizontal="center" vertical="center" wrapText="1"/>
      <protection locked="0"/>
    </xf>
    <xf numFmtId="165" fontId="2" fillId="0" borderId="6" xfId="1" applyFont="1" applyFill="1" applyBorder="1" applyAlignment="1" applyProtection="1">
      <alignment horizontal="center" vertical="center" wrapText="1"/>
      <protection locked="0"/>
    </xf>
    <xf numFmtId="0" fontId="1" fillId="0" borderId="0" xfId="0" applyFont="1" applyFill="1" applyProtection="1">
      <protection locked="0"/>
    </xf>
    <xf numFmtId="0" fontId="2" fillId="0" borderId="0" xfId="0" applyFont="1" applyFill="1" applyAlignment="1" applyProtection="1">
      <alignment vertical="top"/>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14" fontId="2" fillId="0" borderId="9" xfId="0" applyNumberFormat="1" applyFont="1" applyFill="1" applyBorder="1" applyAlignment="1" applyProtection="1">
      <alignment horizontal="center" vertical="center" wrapText="1"/>
      <protection locked="0"/>
    </xf>
    <xf numFmtId="166" fontId="2" fillId="3" borderId="0" xfId="1" applyNumberFormat="1" applyFont="1" applyFill="1" applyAlignment="1" applyProtection="1">
      <alignment wrapText="1"/>
      <protection locked="0"/>
    </xf>
    <xf numFmtId="166" fontId="2" fillId="3" borderId="0" xfId="1" applyNumberFormat="1" applyFont="1" applyFill="1" applyAlignment="1" applyProtection="1">
      <protection locked="0"/>
    </xf>
    <xf numFmtId="166" fontId="2" fillId="2" borderId="2" xfId="1" applyNumberFormat="1" applyFont="1" applyFill="1" applyBorder="1" applyAlignment="1" applyProtection="1">
      <alignment horizontal="center" vertical="center"/>
      <protection locked="0"/>
    </xf>
    <xf numFmtId="166" fontId="2" fillId="0" borderId="5" xfId="1" applyNumberFormat="1" applyFont="1" applyFill="1" applyBorder="1" applyAlignment="1" applyProtection="1">
      <alignment vertical="center" wrapText="1"/>
      <protection locked="0"/>
    </xf>
    <xf numFmtId="166" fontId="2" fillId="0" borderId="0" xfId="1" applyNumberFormat="1" applyFont="1" applyFill="1" applyAlignment="1" applyProtection="1">
      <protection locked="0"/>
    </xf>
    <xf numFmtId="166" fontId="2" fillId="0" borderId="5" xfId="1" applyNumberFormat="1" applyFont="1" applyFill="1" applyBorder="1" applyAlignment="1" applyProtection="1">
      <alignment vertical="center"/>
      <protection locked="0"/>
    </xf>
    <xf numFmtId="166" fontId="1" fillId="2" borderId="10" xfId="1" applyNumberFormat="1" applyFont="1" applyFill="1" applyBorder="1" applyAlignment="1" applyProtection="1">
      <alignment horizontal="center" vertical="center"/>
      <protection locked="0"/>
    </xf>
    <xf numFmtId="166" fontId="1" fillId="2" borderId="10" xfId="1" applyNumberFormat="1"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textRotation="90" wrapText="1"/>
      <protection locked="0"/>
    </xf>
    <xf numFmtId="164" fontId="2" fillId="0" borderId="5" xfId="1" applyNumberFormat="1" applyFont="1" applyFill="1" applyBorder="1" applyAlignment="1" applyProtection="1">
      <alignment horizontal="center" vertical="center" wrapText="1"/>
      <protection locked="0"/>
    </xf>
    <xf numFmtId="0" fontId="2" fillId="0" borderId="5" xfId="1" applyNumberFormat="1" applyFont="1" applyFill="1" applyBorder="1" applyAlignment="1" applyProtection="1">
      <alignment vertical="center" wrapText="1"/>
      <protection locked="0"/>
    </xf>
    <xf numFmtId="0" fontId="1" fillId="0" borderId="13" xfId="0" applyFont="1" applyFill="1" applyBorder="1" applyAlignment="1" applyProtection="1">
      <alignment wrapText="1"/>
      <protection locked="0"/>
    </xf>
    <xf numFmtId="0" fontId="1" fillId="0" borderId="14" xfId="0" applyFont="1" applyFill="1" applyBorder="1" applyAlignment="1" applyProtection="1">
      <alignment wrapText="1"/>
      <protection locked="0"/>
    </xf>
    <xf numFmtId="0" fontId="1" fillId="0" borderId="15" xfId="0" applyFont="1" applyFill="1" applyBorder="1" applyAlignment="1" applyProtection="1">
      <alignment wrapText="1"/>
      <protection locked="0"/>
    </xf>
    <xf numFmtId="0" fontId="1" fillId="0" borderId="16" xfId="0" applyFont="1" applyFill="1" applyBorder="1" applyAlignment="1" applyProtection="1">
      <alignment wrapText="1"/>
      <protection locked="0"/>
    </xf>
    <xf numFmtId="0" fontId="1" fillId="2" borderId="1" xfId="0" applyFont="1" applyFill="1" applyBorder="1" applyAlignment="1" applyProtection="1">
      <alignment horizontal="center" vertical="center" textRotation="90" wrapText="1"/>
      <protection locked="0"/>
    </xf>
    <xf numFmtId="166" fontId="2" fillId="0" borderId="2" xfId="1"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14" fontId="2" fillId="0" borderId="2" xfId="0" applyNumberFormat="1"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protection locked="0"/>
    </xf>
    <xf numFmtId="0" fontId="0" fillId="0" borderId="20" xfId="0" applyBorder="1" applyAlignment="1">
      <alignment horizontal="center" vertical="center"/>
    </xf>
    <xf numFmtId="166" fontId="2" fillId="0" borderId="9" xfId="1" applyNumberFormat="1" applyFont="1" applyFill="1" applyBorder="1" applyAlignment="1" applyProtection="1">
      <alignment vertical="center" wrapText="1"/>
      <protection locked="0"/>
    </xf>
    <xf numFmtId="165" fontId="2" fillId="0" borderId="9" xfId="1"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5" xfId="0" applyFont="1" applyFill="1" applyBorder="1" applyProtection="1">
      <protection locked="0"/>
    </xf>
    <xf numFmtId="0" fontId="1" fillId="0" borderId="36" xfId="0" applyFont="1" applyFill="1" applyBorder="1" applyAlignment="1" applyProtection="1">
      <alignment wrapText="1"/>
      <protection locked="0"/>
    </xf>
    <xf numFmtId="0" fontId="1" fillId="0" borderId="37" xfId="0" applyFont="1" applyFill="1" applyBorder="1" applyAlignment="1" applyProtection="1">
      <alignment wrapText="1"/>
      <protection locked="0"/>
    </xf>
    <xf numFmtId="165" fontId="2" fillId="0" borderId="2" xfId="1" applyFont="1" applyFill="1" applyBorder="1" applyAlignment="1" applyProtection="1">
      <alignment horizontal="center" vertical="center" wrapText="1"/>
      <protection locked="0"/>
    </xf>
    <xf numFmtId="0" fontId="2" fillId="0" borderId="0" xfId="0" applyFont="1" applyFill="1" applyAlignment="1" applyProtection="1">
      <alignment wrapText="1"/>
      <protection locked="0"/>
    </xf>
    <xf numFmtId="0" fontId="2" fillId="0" borderId="0" xfId="0" applyFont="1" applyFill="1" applyAlignment="1" applyProtection="1">
      <alignment vertical="center" wrapText="1"/>
      <protection locked="0"/>
    </xf>
    <xf numFmtId="0" fontId="1" fillId="0" borderId="8"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top" wrapText="1"/>
      <protection locked="0"/>
    </xf>
    <xf numFmtId="0" fontId="1" fillId="0" borderId="0" xfId="0" applyFont="1" applyFill="1" applyAlignment="1" applyProtection="1">
      <alignment horizontal="left" vertical="top"/>
      <protection locked="0"/>
    </xf>
    <xf numFmtId="0" fontId="1" fillId="0" borderId="0" xfId="0" applyFont="1" applyFill="1" applyAlignment="1" applyProtection="1">
      <alignment horizontal="left"/>
      <protection locked="0"/>
    </xf>
    <xf numFmtId="0" fontId="1" fillId="0" borderId="36" xfId="0" applyFont="1" applyFill="1" applyBorder="1" applyAlignment="1" applyProtection="1">
      <alignment horizontal="center" wrapText="1"/>
      <protection locked="0"/>
    </xf>
    <xf numFmtId="0" fontId="1" fillId="0" borderId="13" xfId="0" applyFont="1" applyFill="1" applyBorder="1" applyAlignment="1" applyProtection="1">
      <alignment horizontal="center" wrapText="1"/>
      <protection locked="0"/>
    </xf>
    <xf numFmtId="0" fontId="1" fillId="0" borderId="14" xfId="0" applyFont="1" applyFill="1" applyBorder="1" applyAlignment="1" applyProtection="1">
      <alignment horizontal="center" wrapText="1"/>
      <protection locked="0"/>
    </xf>
    <xf numFmtId="0" fontId="1" fillId="0" borderId="37" xfId="0" applyFont="1" applyFill="1" applyBorder="1" applyAlignment="1" applyProtection="1">
      <alignment horizontal="center" wrapText="1"/>
      <protection locked="0"/>
    </xf>
    <xf numFmtId="0" fontId="1" fillId="0" borderId="15" xfId="0" applyFont="1" applyFill="1" applyBorder="1" applyAlignment="1" applyProtection="1">
      <alignment horizontal="center" wrapText="1"/>
      <protection locked="0"/>
    </xf>
    <xf numFmtId="0" fontId="1" fillId="0" borderId="16" xfId="0" applyFont="1" applyFill="1" applyBorder="1" applyAlignment="1" applyProtection="1">
      <alignment horizontal="center" wrapText="1"/>
      <protection locked="0"/>
    </xf>
    <xf numFmtId="165" fontId="1" fillId="0" borderId="10"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1" fontId="1" fillId="0" borderId="6" xfId="0" applyNumberFormat="1"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0" fontId="1" fillId="2" borderId="10"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15"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textRotation="90" wrapText="1"/>
      <protection locked="0"/>
    </xf>
    <xf numFmtId="0" fontId="1" fillId="2" borderId="12" xfId="0" applyFont="1" applyFill="1" applyBorder="1" applyAlignment="1" applyProtection="1">
      <alignment horizontal="center" vertical="center" textRotation="90" wrapText="1"/>
      <protection locked="0"/>
    </xf>
    <xf numFmtId="0" fontId="2" fillId="0" borderId="5"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center" textRotation="90" wrapText="1"/>
      <protection locked="0"/>
    </xf>
    <xf numFmtId="166" fontId="2" fillId="0" borderId="9" xfId="1" applyNumberFormat="1" applyFont="1" applyFill="1" applyBorder="1" applyAlignment="1" applyProtection="1">
      <alignment vertical="center"/>
      <protection locked="0"/>
    </xf>
    <xf numFmtId="166" fontId="2" fillId="0" borderId="22" xfId="1" applyNumberFormat="1" applyFont="1" applyFill="1" applyBorder="1" applyAlignment="1" applyProtection="1">
      <alignment vertical="center"/>
      <protection locked="0"/>
    </xf>
    <xf numFmtId="166" fontId="2" fillId="0" borderId="4" xfId="1" applyNumberFormat="1" applyFont="1" applyFill="1" applyBorder="1" applyAlignment="1" applyProtection="1">
      <alignment vertical="center"/>
      <protection locked="0"/>
    </xf>
    <xf numFmtId="0" fontId="2" fillId="0" borderId="33" xfId="0" applyFont="1" applyFill="1" applyBorder="1" applyAlignment="1" applyProtection="1">
      <alignment horizontal="center" vertical="top" wrapText="1"/>
      <protection locked="0"/>
    </xf>
    <xf numFmtId="0" fontId="2" fillId="0" borderId="34" xfId="0" applyFont="1" applyFill="1" applyBorder="1" applyAlignment="1" applyProtection="1">
      <alignment horizontal="center" vertical="top" wrapText="1"/>
      <protection locked="0"/>
    </xf>
    <xf numFmtId="166" fontId="2" fillId="0" borderId="9" xfId="1" applyNumberFormat="1" applyFont="1" applyFill="1" applyBorder="1" applyAlignment="1" applyProtection="1">
      <alignment vertical="center" wrapText="1"/>
      <protection locked="0"/>
    </xf>
    <xf numFmtId="166" fontId="2" fillId="0" borderId="22" xfId="1" applyNumberFormat="1" applyFont="1" applyFill="1" applyBorder="1" applyAlignment="1" applyProtection="1">
      <alignment vertical="center" wrapText="1"/>
      <protection locked="0"/>
    </xf>
    <xf numFmtId="166" fontId="2" fillId="0" borderId="4" xfId="1" applyNumberFormat="1" applyFont="1" applyFill="1" applyBorder="1" applyAlignment="1" applyProtection="1">
      <alignment vertical="center" wrapText="1"/>
      <protection locked="0"/>
    </xf>
    <xf numFmtId="0" fontId="1" fillId="3" borderId="0" xfId="0" applyFont="1" applyFill="1" applyAlignment="1" applyProtection="1">
      <alignment horizontal="center"/>
      <protection locked="0"/>
    </xf>
    <xf numFmtId="0" fontId="1" fillId="0" borderId="0"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1" fillId="0" borderId="11"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165" fontId="1" fillId="0" borderId="22" xfId="0" applyNumberFormat="1" applyFont="1" applyFill="1" applyBorder="1" applyAlignment="1" applyProtection="1">
      <alignment horizontal="center" vertical="center" wrapText="1"/>
      <protection locked="0"/>
    </xf>
    <xf numFmtId="165" fontId="1" fillId="0" borderId="23" xfId="0" applyNumberFormat="1" applyFont="1" applyFill="1" applyBorder="1" applyAlignment="1" applyProtection="1">
      <alignment horizontal="center" vertical="center" wrapText="1"/>
      <protection locked="0"/>
    </xf>
    <xf numFmtId="2" fontId="1" fillId="0" borderId="22" xfId="0" applyNumberFormat="1" applyFont="1" applyFill="1" applyBorder="1" applyAlignment="1" applyProtection="1">
      <alignment horizontal="center" vertical="top" wrapText="1"/>
      <protection locked="0"/>
    </xf>
    <xf numFmtId="2" fontId="1" fillId="0" borderId="23" xfId="0" applyNumberFormat="1" applyFont="1" applyFill="1" applyBorder="1" applyAlignment="1" applyProtection="1">
      <alignment horizontal="center" vertical="top" wrapText="1"/>
      <protection locked="0"/>
    </xf>
    <xf numFmtId="0" fontId="1" fillId="3" borderId="24" xfId="0" applyFont="1" applyFill="1" applyBorder="1" applyAlignment="1" applyProtection="1">
      <alignment horizontal="center" vertical="top" wrapText="1"/>
      <protection locked="0"/>
    </xf>
    <xf numFmtId="0" fontId="1" fillId="3" borderId="25" xfId="0" applyFont="1" applyFill="1" applyBorder="1" applyAlignment="1" applyProtection="1">
      <alignment horizontal="center" vertical="top" wrapText="1"/>
      <protection locked="0"/>
    </xf>
    <xf numFmtId="0" fontId="1" fillId="0" borderId="7" xfId="0" applyFont="1" applyFill="1" applyBorder="1" applyAlignment="1" applyProtection="1">
      <alignment horizontal="center" wrapText="1"/>
      <protection locked="0"/>
    </xf>
    <xf numFmtId="0" fontId="1" fillId="0" borderId="10" xfId="0" applyFont="1" applyFill="1" applyBorder="1" applyAlignment="1" applyProtection="1">
      <alignment horizontal="center" wrapText="1"/>
      <protection locked="0"/>
    </xf>
    <xf numFmtId="0" fontId="1" fillId="0" borderId="29" xfId="0" applyFont="1" applyFill="1" applyBorder="1" applyAlignment="1" applyProtection="1">
      <alignment horizontal="center" wrapText="1"/>
      <protection locked="0"/>
    </xf>
    <xf numFmtId="0" fontId="1" fillId="0" borderId="6" xfId="0" applyFont="1" applyFill="1" applyBorder="1" applyAlignment="1" applyProtection="1">
      <alignment horizontal="center" wrapText="1"/>
      <protection locked="0"/>
    </xf>
    <xf numFmtId="0" fontId="1" fillId="2" borderId="27" xfId="0" applyFont="1" applyFill="1" applyBorder="1" applyAlignment="1" applyProtection="1">
      <alignment horizontal="center" vertical="center" textRotation="90" wrapText="1"/>
      <protection locked="0"/>
    </xf>
    <xf numFmtId="166" fontId="2" fillId="0" borderId="4" xfId="1" applyNumberFormat="1" applyFont="1" applyFill="1" applyBorder="1" applyAlignment="1" applyProtection="1">
      <alignment horizontal="center" vertical="center" wrapText="1"/>
      <protection locked="0"/>
    </xf>
    <xf numFmtId="166" fontId="2" fillId="0" borderId="5" xfId="1" applyNumberFormat="1"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29" xfId="0" applyFont="1" applyFill="1" applyBorder="1" applyAlignment="1" applyProtection="1">
      <alignment horizontal="center" vertical="center" textRotation="90" wrapText="1"/>
      <protection locked="0"/>
    </xf>
    <xf numFmtId="166" fontId="2" fillId="0" borderId="6" xfId="1"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166" fontId="1" fillId="0" borderId="32" xfId="0" applyNumberFormat="1"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7" zoomScale="80" zoomScaleNormal="80" workbookViewId="0">
      <selection activeCell="J41" sqref="J41:J47"/>
    </sheetView>
  </sheetViews>
  <sheetFormatPr baseColWidth="10" defaultColWidth="10.85546875" defaultRowHeight="15" x14ac:dyDescent="0.3"/>
  <cols>
    <col min="1" max="1" width="15" style="20" customWidth="1"/>
    <col min="2" max="2" width="17" style="30" customWidth="1"/>
    <col min="3" max="3" width="16.42578125" style="2" customWidth="1"/>
    <col min="4" max="4" width="48.7109375" style="2" customWidth="1"/>
    <col min="5" max="5" width="12.42578125" style="2" customWidth="1"/>
    <col min="6" max="6" width="15.140625" style="2" customWidth="1"/>
    <col min="7" max="7" width="23.85546875" style="2" customWidth="1"/>
    <col min="8" max="8" width="11.7109375" style="21" customWidth="1"/>
    <col min="9" max="9" width="28.42578125" style="21" customWidth="1"/>
    <col min="10" max="10" width="13.42578125" style="2" customWidth="1"/>
    <col min="11" max="11" width="37.28515625" style="2" customWidth="1"/>
    <col min="12" max="16384" width="10.85546875" style="2"/>
  </cols>
  <sheetData>
    <row r="1" spans="1:11" x14ac:dyDescent="0.3">
      <c r="A1" s="92" t="s">
        <v>159</v>
      </c>
      <c r="B1" s="92"/>
      <c r="C1" s="92"/>
      <c r="D1" s="92"/>
      <c r="E1" s="92"/>
      <c r="F1" s="92"/>
      <c r="G1" s="92"/>
      <c r="H1" s="92"/>
      <c r="I1" s="92"/>
      <c r="J1" s="92"/>
    </row>
    <row r="2" spans="1:11" x14ac:dyDescent="0.3">
      <c r="A2" s="92" t="s">
        <v>150</v>
      </c>
      <c r="B2" s="92"/>
      <c r="C2" s="92"/>
      <c r="D2" s="92"/>
      <c r="E2" s="92"/>
      <c r="F2" s="92"/>
      <c r="G2" s="92"/>
      <c r="H2" s="92"/>
      <c r="I2" s="92"/>
      <c r="J2" s="92"/>
    </row>
    <row r="3" spans="1:11" ht="15.75" thickBot="1" x14ac:dyDescent="0.35">
      <c r="A3" s="3"/>
      <c r="B3" s="26"/>
      <c r="C3" s="4"/>
      <c r="D3" s="4"/>
      <c r="E3" s="4"/>
      <c r="F3" s="4"/>
      <c r="G3" s="4"/>
      <c r="H3" s="5"/>
      <c r="I3" s="5"/>
      <c r="J3" s="4"/>
    </row>
    <row r="4" spans="1:11" ht="110.25" customHeight="1" thickBot="1" x14ac:dyDescent="0.35">
      <c r="A4" s="73" t="s">
        <v>160</v>
      </c>
      <c r="B4" s="74"/>
      <c r="C4" s="74"/>
      <c r="D4" s="74"/>
      <c r="E4" s="74"/>
      <c r="F4" s="74"/>
      <c r="G4" s="74"/>
      <c r="H4" s="74"/>
      <c r="I4" s="74"/>
      <c r="J4" s="75"/>
    </row>
    <row r="5" spans="1:11" ht="15.75" thickBot="1" x14ac:dyDescent="0.35">
      <c r="A5" s="8"/>
      <c r="B5" s="27"/>
      <c r="C5" s="6"/>
      <c r="D5" s="6"/>
      <c r="E5" s="6"/>
      <c r="F5" s="6"/>
      <c r="G5" s="6"/>
      <c r="H5" s="7"/>
      <c r="I5" s="7"/>
      <c r="J5" s="6"/>
    </row>
    <row r="6" spans="1:11" ht="88.5" customHeight="1" thickBot="1" x14ac:dyDescent="0.35">
      <c r="A6" s="1" t="s">
        <v>139</v>
      </c>
      <c r="B6" s="28" t="s">
        <v>152</v>
      </c>
      <c r="C6" s="9" t="s">
        <v>151</v>
      </c>
      <c r="D6" s="9" t="s">
        <v>140</v>
      </c>
      <c r="E6" s="9" t="s">
        <v>141</v>
      </c>
      <c r="F6" s="9" t="s">
        <v>142</v>
      </c>
      <c r="G6" s="9" t="s">
        <v>146</v>
      </c>
      <c r="H6" s="9" t="s">
        <v>147</v>
      </c>
      <c r="I6" s="9" t="s">
        <v>148</v>
      </c>
      <c r="J6" s="10" t="s">
        <v>143</v>
      </c>
    </row>
    <row r="7" spans="1:11" ht="78.95" customHeight="1" thickBot="1" x14ac:dyDescent="0.35">
      <c r="A7" s="43" t="s">
        <v>161</v>
      </c>
      <c r="B7" s="44" t="s">
        <v>153</v>
      </c>
      <c r="C7" s="45" t="s">
        <v>76</v>
      </c>
      <c r="D7" s="45" t="s">
        <v>77</v>
      </c>
      <c r="E7" s="46">
        <v>40518</v>
      </c>
      <c r="F7" s="46">
        <v>41759</v>
      </c>
      <c r="G7" s="56">
        <v>2452290015</v>
      </c>
      <c r="H7" s="45">
        <v>40</v>
      </c>
      <c r="I7" s="47" t="s">
        <v>149</v>
      </c>
      <c r="J7" s="48" t="s">
        <v>78</v>
      </c>
    </row>
    <row r="8" spans="1:11" s="20" customFormat="1" ht="14.1" customHeight="1" x14ac:dyDescent="0.3">
      <c r="A8" s="93"/>
      <c r="B8" s="93"/>
      <c r="C8" s="93"/>
      <c r="D8" s="93"/>
      <c r="E8" s="93"/>
      <c r="F8" s="94"/>
      <c r="G8" s="97">
        <f>SUM(G7:G7)</f>
        <v>2452290015</v>
      </c>
      <c r="H8" s="99" t="s">
        <v>164</v>
      </c>
      <c r="I8" s="101"/>
      <c r="J8" s="77"/>
    </row>
    <row r="9" spans="1:11" s="20" customFormat="1" ht="15" customHeight="1" thickBot="1" x14ac:dyDescent="0.35">
      <c r="A9" s="67"/>
      <c r="B9" s="67"/>
      <c r="C9" s="67"/>
      <c r="D9" s="67"/>
      <c r="E9" s="67"/>
      <c r="F9" s="68"/>
      <c r="G9" s="98"/>
      <c r="H9" s="100"/>
      <c r="I9" s="102"/>
      <c r="J9" s="78"/>
    </row>
    <row r="10" spans="1:11" ht="63.75" customHeight="1" thickBot="1" x14ac:dyDescent="0.35">
      <c r="A10" s="73" t="s">
        <v>129</v>
      </c>
      <c r="B10" s="74"/>
      <c r="C10" s="74"/>
      <c r="D10" s="74"/>
      <c r="E10" s="74"/>
      <c r="F10" s="74"/>
      <c r="G10" s="74"/>
      <c r="H10" s="74"/>
      <c r="I10" s="74"/>
      <c r="J10" s="75"/>
    </row>
    <row r="11" spans="1:11" ht="15.75" thickBot="1" x14ac:dyDescent="0.35">
      <c r="A11" s="8"/>
      <c r="B11" s="27"/>
      <c r="C11" s="6"/>
      <c r="D11" s="6"/>
      <c r="E11" s="6"/>
      <c r="F11" s="6"/>
      <c r="G11" s="6"/>
      <c r="H11" s="7"/>
      <c r="I11" s="7"/>
      <c r="J11" s="6"/>
    </row>
    <row r="12" spans="1:11" ht="93.75" customHeight="1" x14ac:dyDescent="0.3">
      <c r="A12" s="22" t="s">
        <v>139</v>
      </c>
      <c r="B12" s="33" t="s">
        <v>157</v>
      </c>
      <c r="C12" s="34" t="s">
        <v>151</v>
      </c>
      <c r="D12" s="34" t="s">
        <v>140</v>
      </c>
      <c r="E12" s="34" t="s">
        <v>141</v>
      </c>
      <c r="F12" s="34" t="s">
        <v>142</v>
      </c>
      <c r="G12" s="34" t="s">
        <v>154</v>
      </c>
      <c r="H12" s="79" t="s">
        <v>156</v>
      </c>
      <c r="I12" s="79"/>
      <c r="J12" s="23" t="s">
        <v>155</v>
      </c>
    </row>
    <row r="13" spans="1:11" ht="60" x14ac:dyDescent="0.3">
      <c r="A13" s="80" t="s">
        <v>161</v>
      </c>
      <c r="B13" s="29"/>
      <c r="C13" s="14" t="s">
        <v>79</v>
      </c>
      <c r="D13" s="14" t="s">
        <v>80</v>
      </c>
      <c r="E13" s="15">
        <v>38024</v>
      </c>
      <c r="F13" s="15">
        <v>38298</v>
      </c>
      <c r="G13" s="16"/>
      <c r="H13" s="82" t="s">
        <v>167</v>
      </c>
      <c r="I13" s="82"/>
      <c r="J13" s="95" t="s">
        <v>81</v>
      </c>
    </row>
    <row r="14" spans="1:11" ht="73.5" customHeight="1" x14ac:dyDescent="0.3">
      <c r="A14" s="80"/>
      <c r="B14" s="29">
        <v>208800000</v>
      </c>
      <c r="C14" s="14" t="s">
        <v>82</v>
      </c>
      <c r="D14" s="14" t="s">
        <v>57</v>
      </c>
      <c r="E14" s="15">
        <v>38317</v>
      </c>
      <c r="F14" s="15">
        <v>38345</v>
      </c>
      <c r="G14" s="16"/>
      <c r="H14" s="82" t="s">
        <v>168</v>
      </c>
      <c r="I14" s="82"/>
      <c r="J14" s="95"/>
      <c r="K14" s="58" t="s">
        <v>165</v>
      </c>
    </row>
    <row r="15" spans="1:11" ht="75" x14ac:dyDescent="0.3">
      <c r="A15" s="80"/>
      <c r="B15" s="29" t="s">
        <v>58</v>
      </c>
      <c r="C15" s="14" t="s">
        <v>59</v>
      </c>
      <c r="D15" s="14" t="s">
        <v>60</v>
      </c>
      <c r="E15" s="15">
        <v>38036</v>
      </c>
      <c r="F15" s="15">
        <v>38170</v>
      </c>
      <c r="G15" s="16"/>
      <c r="H15" s="82" t="s">
        <v>169</v>
      </c>
      <c r="I15" s="82"/>
      <c r="J15" s="95"/>
    </row>
    <row r="16" spans="1:11" ht="59.1" customHeight="1" x14ac:dyDescent="0.3">
      <c r="A16" s="80"/>
      <c r="B16" s="29" t="s">
        <v>61</v>
      </c>
      <c r="C16" s="14" t="s">
        <v>59</v>
      </c>
      <c r="D16" s="14" t="s">
        <v>60</v>
      </c>
      <c r="E16" s="15">
        <v>38218</v>
      </c>
      <c r="F16" s="15">
        <v>38302</v>
      </c>
      <c r="G16" s="16"/>
      <c r="H16" s="82" t="s">
        <v>170</v>
      </c>
      <c r="I16" s="82"/>
      <c r="J16" s="95"/>
    </row>
    <row r="17" spans="1:10" ht="75" x14ac:dyDescent="0.3">
      <c r="A17" s="80"/>
      <c r="B17" s="29" t="s">
        <v>62</v>
      </c>
      <c r="C17" s="14" t="s">
        <v>59</v>
      </c>
      <c r="D17" s="14" t="s">
        <v>60</v>
      </c>
      <c r="E17" s="15">
        <v>38391</v>
      </c>
      <c r="F17" s="15">
        <v>38497</v>
      </c>
      <c r="G17" s="16"/>
      <c r="H17" s="82" t="s">
        <v>171</v>
      </c>
      <c r="I17" s="82"/>
      <c r="J17" s="95"/>
    </row>
    <row r="18" spans="1:10" ht="88.5" customHeight="1" x14ac:dyDescent="0.3">
      <c r="A18" s="80"/>
      <c r="B18" s="29" t="s">
        <v>63</v>
      </c>
      <c r="C18" s="14" t="s">
        <v>59</v>
      </c>
      <c r="D18" s="14" t="s">
        <v>60</v>
      </c>
      <c r="E18" s="15">
        <v>38580</v>
      </c>
      <c r="F18" s="15">
        <v>38631</v>
      </c>
      <c r="G18" s="16"/>
      <c r="H18" s="82" t="s">
        <v>172</v>
      </c>
      <c r="I18" s="82"/>
      <c r="J18" s="95"/>
    </row>
    <row r="19" spans="1:10" ht="88.5" customHeight="1" x14ac:dyDescent="0.3">
      <c r="A19" s="80"/>
      <c r="B19" s="29" t="s">
        <v>64</v>
      </c>
      <c r="C19" s="14" t="s">
        <v>59</v>
      </c>
      <c r="D19" s="14" t="s">
        <v>60</v>
      </c>
      <c r="E19" s="15">
        <v>38763</v>
      </c>
      <c r="F19" s="15">
        <v>38807</v>
      </c>
      <c r="G19" s="16"/>
      <c r="H19" s="82" t="s">
        <v>173</v>
      </c>
      <c r="I19" s="82"/>
      <c r="J19" s="95"/>
    </row>
    <row r="20" spans="1:10" ht="103.5" customHeight="1" x14ac:dyDescent="0.3">
      <c r="A20" s="81"/>
      <c r="B20" s="49">
        <v>3724000000</v>
      </c>
      <c r="C20" s="24" t="s">
        <v>65</v>
      </c>
      <c r="D20" s="24" t="s">
        <v>162</v>
      </c>
      <c r="E20" s="25">
        <v>38875</v>
      </c>
      <c r="F20" s="25">
        <v>39371</v>
      </c>
      <c r="G20" s="50"/>
      <c r="H20" s="87" t="s">
        <v>175</v>
      </c>
      <c r="I20" s="88"/>
      <c r="J20" s="96"/>
    </row>
    <row r="21" spans="1:10" ht="156.75" customHeight="1" x14ac:dyDescent="0.3">
      <c r="A21" s="81"/>
      <c r="B21" s="49">
        <v>310000000</v>
      </c>
      <c r="C21" s="24" t="s">
        <v>65</v>
      </c>
      <c r="D21" s="24" t="s">
        <v>56</v>
      </c>
      <c r="E21" s="25">
        <v>39161</v>
      </c>
      <c r="F21" s="25">
        <v>39182</v>
      </c>
      <c r="G21" s="50"/>
      <c r="H21" s="87" t="s">
        <v>174</v>
      </c>
      <c r="I21" s="88"/>
      <c r="J21" s="96"/>
    </row>
    <row r="22" spans="1:10" ht="85.5" customHeight="1" x14ac:dyDescent="0.3">
      <c r="A22" s="81"/>
      <c r="B22" s="49">
        <v>18000000</v>
      </c>
      <c r="C22" s="24" t="s">
        <v>53</v>
      </c>
      <c r="D22" s="24" t="s">
        <v>54</v>
      </c>
      <c r="E22" s="25">
        <v>40123</v>
      </c>
      <c r="F22" s="25">
        <v>40134</v>
      </c>
      <c r="G22" s="50"/>
      <c r="H22" s="87" t="s">
        <v>176</v>
      </c>
      <c r="I22" s="88"/>
      <c r="J22" s="96"/>
    </row>
    <row r="23" spans="1:10" ht="105.75" customHeight="1" x14ac:dyDescent="0.3">
      <c r="A23" s="81"/>
      <c r="B23" s="49">
        <v>376399137</v>
      </c>
      <c r="C23" s="24" t="s">
        <v>65</v>
      </c>
      <c r="D23" s="24" t="s">
        <v>55</v>
      </c>
      <c r="E23" s="25">
        <v>39990</v>
      </c>
      <c r="F23" s="25">
        <v>40050</v>
      </c>
      <c r="G23" s="50"/>
      <c r="H23" s="87" t="s">
        <v>177</v>
      </c>
      <c r="I23" s="88"/>
      <c r="J23" s="96"/>
    </row>
    <row r="24" spans="1:10" ht="172.5" customHeight="1" x14ac:dyDescent="0.3">
      <c r="A24" s="81"/>
      <c r="B24" s="89">
        <v>1252396619</v>
      </c>
      <c r="C24" s="24" t="s">
        <v>65</v>
      </c>
      <c r="D24" s="24" t="s">
        <v>50</v>
      </c>
      <c r="E24" s="25">
        <v>40207</v>
      </c>
      <c r="F24" s="25">
        <v>40450</v>
      </c>
      <c r="G24" s="50"/>
      <c r="H24" s="87" t="s">
        <v>178</v>
      </c>
      <c r="I24" s="88"/>
      <c r="J24" s="96"/>
    </row>
    <row r="25" spans="1:10" ht="170.25" customHeight="1" x14ac:dyDescent="0.3">
      <c r="A25" s="81"/>
      <c r="B25" s="90"/>
      <c r="C25" s="24" t="s">
        <v>65</v>
      </c>
      <c r="D25" s="24" t="s">
        <v>50</v>
      </c>
      <c r="E25" s="25">
        <v>40207</v>
      </c>
      <c r="F25" s="25">
        <v>40450</v>
      </c>
      <c r="G25" s="50"/>
      <c r="H25" s="87" t="s">
        <v>179</v>
      </c>
      <c r="I25" s="88"/>
      <c r="J25" s="96"/>
    </row>
    <row r="26" spans="1:10" ht="177.75" customHeight="1" x14ac:dyDescent="0.3">
      <c r="A26" s="81"/>
      <c r="B26" s="91"/>
      <c r="C26" s="14" t="s">
        <v>65</v>
      </c>
      <c r="D26" s="14" t="s">
        <v>50</v>
      </c>
      <c r="E26" s="25">
        <v>40207</v>
      </c>
      <c r="F26" s="25">
        <v>40450</v>
      </c>
      <c r="G26" s="50"/>
      <c r="H26" s="87" t="s">
        <v>180</v>
      </c>
      <c r="I26" s="88"/>
      <c r="J26" s="96"/>
    </row>
    <row r="27" spans="1:10" ht="54.95" customHeight="1" x14ac:dyDescent="0.3">
      <c r="A27" s="81"/>
      <c r="B27" s="49">
        <v>21460000</v>
      </c>
      <c r="C27" s="14" t="s">
        <v>51</v>
      </c>
      <c r="D27" s="14" t="s">
        <v>52</v>
      </c>
      <c r="E27" s="25">
        <v>40464</v>
      </c>
      <c r="F27" s="25">
        <v>40469</v>
      </c>
      <c r="G27" s="50"/>
      <c r="H27" s="87" t="s">
        <v>181</v>
      </c>
      <c r="I27" s="88"/>
      <c r="J27" s="96"/>
    </row>
    <row r="28" spans="1:10" ht="57" customHeight="1" x14ac:dyDescent="0.3">
      <c r="A28" s="81"/>
      <c r="B28" s="49">
        <v>22620000</v>
      </c>
      <c r="C28" s="14" t="s">
        <v>51</v>
      </c>
      <c r="D28" s="14" t="s">
        <v>46</v>
      </c>
      <c r="E28" s="25">
        <v>40826</v>
      </c>
      <c r="F28" s="25">
        <v>40833</v>
      </c>
      <c r="G28" s="50"/>
      <c r="H28" s="87" t="s">
        <v>182</v>
      </c>
      <c r="I28" s="88"/>
      <c r="J28" s="96"/>
    </row>
    <row r="29" spans="1:10" ht="51" customHeight="1" x14ac:dyDescent="0.3">
      <c r="A29" s="81"/>
      <c r="B29" s="49">
        <v>22620000</v>
      </c>
      <c r="C29" s="14" t="s">
        <v>51</v>
      </c>
      <c r="D29" s="14" t="s">
        <v>47</v>
      </c>
      <c r="E29" s="25">
        <v>41191</v>
      </c>
      <c r="F29" s="25">
        <v>41197</v>
      </c>
      <c r="G29" s="50"/>
      <c r="H29" s="87" t="s">
        <v>183</v>
      </c>
      <c r="I29" s="88"/>
      <c r="J29" s="96"/>
    </row>
    <row r="30" spans="1:10" ht="48.95" customHeight="1" x14ac:dyDescent="0.3">
      <c r="A30" s="81"/>
      <c r="B30" s="49">
        <v>23200000</v>
      </c>
      <c r="C30" s="51" t="s">
        <v>48</v>
      </c>
      <c r="D30" s="51" t="s">
        <v>49</v>
      </c>
      <c r="E30" s="25">
        <v>41556</v>
      </c>
      <c r="F30" s="25">
        <v>41561</v>
      </c>
      <c r="G30" s="50"/>
      <c r="H30" s="87" t="s">
        <v>184</v>
      </c>
      <c r="I30" s="88"/>
      <c r="J30" s="96"/>
    </row>
    <row r="31" spans="1:10" ht="62.25" customHeight="1" x14ac:dyDescent="0.3">
      <c r="A31" s="81"/>
      <c r="B31" s="49">
        <v>22620000</v>
      </c>
      <c r="C31" s="14" t="s">
        <v>51</v>
      </c>
      <c r="D31" s="14" t="s">
        <v>43</v>
      </c>
      <c r="E31" s="25">
        <v>41354</v>
      </c>
      <c r="F31" s="25">
        <v>41358</v>
      </c>
      <c r="G31" s="50"/>
      <c r="H31" s="87" t="s">
        <v>185</v>
      </c>
      <c r="I31" s="88"/>
      <c r="J31" s="96"/>
    </row>
    <row r="32" spans="1:10" ht="105" customHeight="1" x14ac:dyDescent="0.3">
      <c r="A32" s="81"/>
      <c r="B32" s="49">
        <v>57132202</v>
      </c>
      <c r="C32" s="14" t="s">
        <v>44</v>
      </c>
      <c r="D32" s="14" t="s">
        <v>45</v>
      </c>
      <c r="E32" s="25">
        <v>40988</v>
      </c>
      <c r="F32" s="25">
        <v>40990</v>
      </c>
      <c r="G32" s="50"/>
      <c r="H32" s="87" t="s">
        <v>186</v>
      </c>
      <c r="I32" s="88"/>
      <c r="J32" s="96"/>
    </row>
    <row r="33" spans="1:10" ht="105" customHeight="1" x14ac:dyDescent="0.3">
      <c r="A33" s="81"/>
      <c r="B33" s="49">
        <v>61364000</v>
      </c>
      <c r="C33" s="14" t="s">
        <v>44</v>
      </c>
      <c r="D33" s="14" t="s">
        <v>38</v>
      </c>
      <c r="E33" s="25">
        <v>41352</v>
      </c>
      <c r="F33" s="25">
        <v>41354</v>
      </c>
      <c r="G33" s="50"/>
      <c r="H33" s="87" t="s">
        <v>187</v>
      </c>
      <c r="I33" s="88"/>
      <c r="J33" s="96"/>
    </row>
    <row r="34" spans="1:10" ht="105" customHeight="1" thickBot="1" x14ac:dyDescent="0.35">
      <c r="A34" s="81"/>
      <c r="B34" s="49">
        <v>46400000</v>
      </c>
      <c r="C34" s="52" t="s">
        <v>44</v>
      </c>
      <c r="D34" s="17" t="s">
        <v>39</v>
      </c>
      <c r="E34" s="25">
        <v>41723</v>
      </c>
      <c r="F34" s="25">
        <v>41724</v>
      </c>
      <c r="G34" s="50"/>
      <c r="H34" s="87" t="s">
        <v>188</v>
      </c>
      <c r="I34" s="88"/>
      <c r="J34" s="96"/>
    </row>
    <row r="35" spans="1:10" s="20" customFormat="1" ht="14.1" customHeight="1" x14ac:dyDescent="0.3">
      <c r="A35" s="63"/>
      <c r="B35" s="64"/>
      <c r="C35" s="64"/>
      <c r="D35" s="64"/>
      <c r="E35" s="64"/>
      <c r="F35" s="65"/>
      <c r="G35" s="69" t="s">
        <v>158</v>
      </c>
      <c r="H35" s="71">
        <v>22</v>
      </c>
      <c r="I35" s="71"/>
      <c r="J35" s="59"/>
    </row>
    <row r="36" spans="1:10" s="20" customFormat="1" ht="15" customHeight="1" thickBot="1" x14ac:dyDescent="0.35">
      <c r="A36" s="66"/>
      <c r="B36" s="67"/>
      <c r="C36" s="67"/>
      <c r="D36" s="67"/>
      <c r="E36" s="67"/>
      <c r="F36" s="68"/>
      <c r="G36" s="70"/>
      <c r="H36" s="72"/>
      <c r="I36" s="72"/>
      <c r="J36" s="60"/>
    </row>
    <row r="37" spans="1:10" ht="15.75" thickBot="1" x14ac:dyDescent="0.35"/>
    <row r="38" spans="1:10" ht="63.75" customHeight="1" thickBot="1" x14ac:dyDescent="0.35">
      <c r="A38" s="73" t="s">
        <v>130</v>
      </c>
      <c r="B38" s="74"/>
      <c r="C38" s="74"/>
      <c r="D38" s="74"/>
      <c r="E38" s="74"/>
      <c r="F38" s="74"/>
      <c r="G38" s="74"/>
      <c r="H38" s="74"/>
      <c r="I38" s="74"/>
      <c r="J38" s="75"/>
    </row>
    <row r="39" spans="1:10" ht="15.75" thickBot="1" x14ac:dyDescent="0.35">
      <c r="A39" s="8"/>
      <c r="B39" s="27"/>
      <c r="C39" s="6"/>
      <c r="D39" s="6"/>
      <c r="E39" s="6"/>
      <c r="F39" s="6"/>
      <c r="G39" s="6"/>
      <c r="H39" s="7"/>
      <c r="I39" s="7"/>
      <c r="J39" s="6"/>
    </row>
    <row r="40" spans="1:10" ht="98.25" customHeight="1" x14ac:dyDescent="0.3">
      <c r="A40" s="22" t="s">
        <v>139</v>
      </c>
      <c r="B40" s="33" t="s">
        <v>157</v>
      </c>
      <c r="C40" s="34" t="s">
        <v>151</v>
      </c>
      <c r="D40" s="34" t="s">
        <v>140</v>
      </c>
      <c r="E40" s="34" t="s">
        <v>141</v>
      </c>
      <c r="F40" s="34" t="s">
        <v>142</v>
      </c>
      <c r="G40" s="34" t="s">
        <v>154</v>
      </c>
      <c r="H40" s="76" t="s">
        <v>156</v>
      </c>
      <c r="I40" s="76"/>
      <c r="J40" s="23" t="s">
        <v>155</v>
      </c>
    </row>
    <row r="41" spans="1:10" ht="91.5" customHeight="1" x14ac:dyDescent="0.3">
      <c r="A41" s="81" t="s">
        <v>161</v>
      </c>
      <c r="B41" s="84">
        <v>1534543684</v>
      </c>
      <c r="C41" s="14" t="s">
        <v>40</v>
      </c>
      <c r="D41" s="14" t="s">
        <v>41</v>
      </c>
      <c r="E41" s="15">
        <v>38847</v>
      </c>
      <c r="F41" s="15">
        <v>39227</v>
      </c>
      <c r="G41" s="16"/>
      <c r="H41" s="82" t="s">
        <v>42</v>
      </c>
      <c r="I41" s="82"/>
      <c r="J41" s="95" t="s">
        <v>31</v>
      </c>
    </row>
    <row r="42" spans="1:10" ht="72.75" customHeight="1" x14ac:dyDescent="0.3">
      <c r="A42" s="83"/>
      <c r="B42" s="85"/>
      <c r="C42" s="14" t="s">
        <v>40</v>
      </c>
      <c r="D42" s="14" t="s">
        <v>41</v>
      </c>
      <c r="E42" s="15">
        <v>38847</v>
      </c>
      <c r="F42" s="15">
        <v>39227</v>
      </c>
      <c r="G42" s="16"/>
      <c r="H42" s="82" t="s">
        <v>32</v>
      </c>
      <c r="I42" s="82"/>
      <c r="J42" s="95"/>
    </row>
    <row r="43" spans="1:10" ht="77.25" customHeight="1" x14ac:dyDescent="0.3">
      <c r="A43" s="83"/>
      <c r="B43" s="85"/>
      <c r="C43" s="14" t="s">
        <v>40</v>
      </c>
      <c r="D43" s="14" t="s">
        <v>41</v>
      </c>
      <c r="E43" s="15">
        <v>38847</v>
      </c>
      <c r="F43" s="15">
        <v>39227</v>
      </c>
      <c r="G43" s="16"/>
      <c r="H43" s="82" t="s">
        <v>33</v>
      </c>
      <c r="I43" s="82"/>
      <c r="J43" s="95"/>
    </row>
    <row r="44" spans="1:10" ht="85.5" customHeight="1" x14ac:dyDescent="0.3">
      <c r="A44" s="83"/>
      <c r="B44" s="86"/>
      <c r="C44" s="14" t="s">
        <v>40</v>
      </c>
      <c r="D44" s="14" t="s">
        <v>41</v>
      </c>
      <c r="E44" s="15">
        <v>38847</v>
      </c>
      <c r="F44" s="15">
        <v>39227</v>
      </c>
      <c r="G44" s="16"/>
      <c r="H44" s="82" t="s">
        <v>34</v>
      </c>
      <c r="I44" s="82"/>
      <c r="J44" s="95"/>
    </row>
    <row r="45" spans="1:10" ht="81" customHeight="1" x14ac:dyDescent="0.3">
      <c r="A45" s="83"/>
      <c r="B45" s="31">
        <v>480209022</v>
      </c>
      <c r="C45" s="14" t="s">
        <v>35</v>
      </c>
      <c r="D45" s="14" t="s">
        <v>36</v>
      </c>
      <c r="E45" s="15">
        <v>39763</v>
      </c>
      <c r="F45" s="15">
        <v>40147</v>
      </c>
      <c r="G45" s="16"/>
      <c r="H45" s="82" t="s">
        <v>37</v>
      </c>
      <c r="I45" s="82"/>
      <c r="J45" s="95"/>
    </row>
    <row r="46" spans="1:10" ht="169.5" customHeight="1" x14ac:dyDescent="0.3">
      <c r="A46" s="83"/>
      <c r="B46" s="31">
        <v>1549360000</v>
      </c>
      <c r="C46" s="14" t="s">
        <v>65</v>
      </c>
      <c r="D46" s="14" t="s">
        <v>22</v>
      </c>
      <c r="E46" s="15">
        <v>40163</v>
      </c>
      <c r="F46" s="15">
        <v>40298</v>
      </c>
      <c r="G46" s="16"/>
      <c r="H46" s="82" t="s">
        <v>23</v>
      </c>
      <c r="I46" s="82"/>
      <c r="J46" s="95"/>
    </row>
    <row r="47" spans="1:10" ht="104.25" customHeight="1" thickBot="1" x14ac:dyDescent="0.35">
      <c r="A47" s="83"/>
      <c r="B47" s="31">
        <v>103876260</v>
      </c>
      <c r="C47" s="14" t="s">
        <v>65</v>
      </c>
      <c r="D47" s="14" t="s">
        <v>24</v>
      </c>
      <c r="E47" s="15">
        <v>41086</v>
      </c>
      <c r="F47" s="15">
        <v>41274</v>
      </c>
      <c r="G47" s="16"/>
      <c r="H47" s="82" t="s">
        <v>25</v>
      </c>
      <c r="I47" s="82"/>
      <c r="J47" s="95"/>
    </row>
    <row r="48" spans="1:10" s="20" customFormat="1" ht="14.1" customHeight="1" x14ac:dyDescent="0.3">
      <c r="A48" s="63"/>
      <c r="B48" s="64"/>
      <c r="C48" s="64"/>
      <c r="D48" s="64"/>
      <c r="E48" s="64"/>
      <c r="F48" s="65"/>
      <c r="G48" s="69" t="s">
        <v>158</v>
      </c>
      <c r="H48" s="71" t="s">
        <v>26</v>
      </c>
      <c r="I48" s="71"/>
      <c r="J48" s="59"/>
    </row>
    <row r="49" spans="1:10" s="20" customFormat="1" ht="15.75" thickBot="1" x14ac:dyDescent="0.35">
      <c r="A49" s="66"/>
      <c r="B49" s="67"/>
      <c r="C49" s="67"/>
      <c r="D49" s="67"/>
      <c r="E49" s="67"/>
      <c r="F49" s="68"/>
      <c r="G49" s="70"/>
      <c r="H49" s="72"/>
      <c r="I49" s="72"/>
      <c r="J49" s="60"/>
    </row>
    <row r="54" spans="1:10" x14ac:dyDescent="0.3">
      <c r="A54" s="61" t="s">
        <v>131</v>
      </c>
      <c r="B54" s="61"/>
      <c r="G54" s="61" t="s">
        <v>134</v>
      </c>
      <c r="H54" s="61"/>
    </row>
    <row r="55" spans="1:10" x14ac:dyDescent="0.3">
      <c r="A55" s="61" t="s">
        <v>132</v>
      </c>
      <c r="B55" s="61"/>
      <c r="G55" s="61" t="s">
        <v>144</v>
      </c>
      <c r="H55" s="61"/>
    </row>
    <row r="56" spans="1:10" x14ac:dyDescent="0.3">
      <c r="A56" s="62" t="s">
        <v>133</v>
      </c>
      <c r="B56" s="62"/>
      <c r="G56" s="62" t="s">
        <v>133</v>
      </c>
      <c r="H56" s="62"/>
    </row>
    <row r="58" spans="1:10" x14ac:dyDescent="0.3">
      <c r="D58" s="2" t="s">
        <v>145</v>
      </c>
    </row>
  </sheetData>
  <mergeCells count="61">
    <mergeCell ref="J41:J47"/>
    <mergeCell ref="H42:I42"/>
    <mergeCell ref="H43:I43"/>
    <mergeCell ref="H44:I44"/>
    <mergeCell ref="H45:I45"/>
    <mergeCell ref="H46:I46"/>
    <mergeCell ref="H41:I41"/>
    <mergeCell ref="A1:J1"/>
    <mergeCell ref="A2:J2"/>
    <mergeCell ref="H19:I19"/>
    <mergeCell ref="H17:I17"/>
    <mergeCell ref="H20:I20"/>
    <mergeCell ref="H15:I15"/>
    <mergeCell ref="H16:I16"/>
    <mergeCell ref="H18:I18"/>
    <mergeCell ref="A4:J4"/>
    <mergeCell ref="A8:F9"/>
    <mergeCell ref="J13:J34"/>
    <mergeCell ref="H14:I14"/>
    <mergeCell ref="H21:I21"/>
    <mergeCell ref="H33:I33"/>
    <mergeCell ref="H34:I34"/>
    <mergeCell ref="G8:G9"/>
    <mergeCell ref="A41:A47"/>
    <mergeCell ref="B41:B44"/>
    <mergeCell ref="H29:I29"/>
    <mergeCell ref="H22:I22"/>
    <mergeCell ref="H23:I23"/>
    <mergeCell ref="H47:I47"/>
    <mergeCell ref="H30:I30"/>
    <mergeCell ref="H31:I31"/>
    <mergeCell ref="H32:I32"/>
    <mergeCell ref="B24:B26"/>
    <mergeCell ref="H24:I24"/>
    <mergeCell ref="H25:I25"/>
    <mergeCell ref="H26:I26"/>
    <mergeCell ref="H27:I27"/>
    <mergeCell ref="H28:I28"/>
    <mergeCell ref="G35:G36"/>
    <mergeCell ref="J35:J36"/>
    <mergeCell ref="A38:J38"/>
    <mergeCell ref="H40:I40"/>
    <mergeCell ref="J8:J9"/>
    <mergeCell ref="A10:J10"/>
    <mergeCell ref="H12:I12"/>
    <mergeCell ref="A13:A34"/>
    <mergeCell ref="H13:I13"/>
    <mergeCell ref="A35:F36"/>
    <mergeCell ref="H8:H9"/>
    <mergeCell ref="I8:I9"/>
    <mergeCell ref="H35:I36"/>
    <mergeCell ref="J48:J49"/>
    <mergeCell ref="A54:B54"/>
    <mergeCell ref="G54:H54"/>
    <mergeCell ref="G55:H55"/>
    <mergeCell ref="G56:H56"/>
    <mergeCell ref="A55:B55"/>
    <mergeCell ref="A56:B56"/>
    <mergeCell ref="A48:F49"/>
    <mergeCell ref="G48:G49"/>
    <mergeCell ref="H48:I49"/>
  </mergeCells>
  <phoneticPr fontId="4" type="noConversion"/>
  <printOptions horizontalCentered="1"/>
  <pageMargins left="3.937007874015748E-2" right="3.937007874015748E-2" top="0" bottom="0" header="0" footer="0"/>
  <pageSetup paperSize="522" scale="65"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75" zoomScaleNormal="75" workbookViewId="0">
      <selection activeCell="J7" sqref="J7:J12"/>
    </sheetView>
  </sheetViews>
  <sheetFormatPr baseColWidth="10" defaultColWidth="10.85546875" defaultRowHeight="15" x14ac:dyDescent="0.3"/>
  <cols>
    <col min="1" max="1" width="15" style="20" customWidth="1"/>
    <col min="2" max="2" width="16.28515625" style="30" customWidth="1"/>
    <col min="3" max="3" width="16.42578125" style="2" customWidth="1"/>
    <col min="4" max="4" width="48.7109375" style="2" customWidth="1"/>
    <col min="5" max="5" width="12.42578125" style="2" customWidth="1"/>
    <col min="6" max="6" width="15.140625" style="2" customWidth="1"/>
    <col min="7" max="7" width="23.85546875" style="2" customWidth="1"/>
    <col min="8" max="8" width="11.7109375" style="21" customWidth="1"/>
    <col min="9" max="9" width="28.42578125" style="21" customWidth="1"/>
    <col min="10" max="10" width="13.42578125" style="2" customWidth="1"/>
    <col min="11" max="16384" width="10.85546875" style="2"/>
  </cols>
  <sheetData>
    <row r="1" spans="1:10" x14ac:dyDescent="0.3">
      <c r="A1" s="92" t="s">
        <v>159</v>
      </c>
      <c r="B1" s="92"/>
      <c r="C1" s="92"/>
      <c r="D1" s="92"/>
      <c r="E1" s="92"/>
      <c r="F1" s="92"/>
      <c r="G1" s="92"/>
      <c r="H1" s="92"/>
      <c r="I1" s="92"/>
      <c r="J1" s="92"/>
    </row>
    <row r="2" spans="1:10" x14ac:dyDescent="0.3">
      <c r="A2" s="92" t="s">
        <v>150</v>
      </c>
      <c r="B2" s="92"/>
      <c r="C2" s="92"/>
      <c r="D2" s="92"/>
      <c r="E2" s="92"/>
      <c r="F2" s="92"/>
      <c r="G2" s="92"/>
      <c r="H2" s="92"/>
      <c r="I2" s="92"/>
      <c r="J2" s="92"/>
    </row>
    <row r="3" spans="1:10" ht="15.75" thickBot="1" x14ac:dyDescent="0.35">
      <c r="A3" s="3"/>
      <c r="B3" s="26"/>
      <c r="C3" s="4"/>
      <c r="D3" s="4"/>
      <c r="E3" s="4"/>
      <c r="F3" s="4"/>
      <c r="G3" s="4"/>
      <c r="H3" s="5"/>
      <c r="I3" s="5"/>
      <c r="J3" s="4"/>
    </row>
    <row r="4" spans="1:10" ht="110.25" customHeight="1" thickBot="1" x14ac:dyDescent="0.35">
      <c r="A4" s="73" t="s">
        <v>160</v>
      </c>
      <c r="B4" s="74"/>
      <c r="C4" s="74"/>
      <c r="D4" s="74"/>
      <c r="E4" s="74"/>
      <c r="F4" s="74"/>
      <c r="G4" s="74"/>
      <c r="H4" s="74"/>
      <c r="I4" s="74"/>
      <c r="J4" s="75"/>
    </row>
    <row r="5" spans="1:10" ht="15.75" thickBot="1" x14ac:dyDescent="0.35">
      <c r="A5" s="8"/>
      <c r="B5" s="27"/>
      <c r="C5" s="6"/>
      <c r="D5" s="6"/>
      <c r="E5" s="6"/>
      <c r="F5" s="6"/>
      <c r="G5" s="6"/>
      <c r="H5" s="7"/>
      <c r="I5" s="7"/>
      <c r="J5" s="6"/>
    </row>
    <row r="6" spans="1:10" ht="88.5" customHeight="1" thickBot="1" x14ac:dyDescent="0.35">
      <c r="A6" s="1" t="s">
        <v>139</v>
      </c>
      <c r="B6" s="28" t="s">
        <v>152</v>
      </c>
      <c r="C6" s="9" t="s">
        <v>151</v>
      </c>
      <c r="D6" s="9" t="s">
        <v>140</v>
      </c>
      <c r="E6" s="9" t="s">
        <v>141</v>
      </c>
      <c r="F6" s="9" t="s">
        <v>142</v>
      </c>
      <c r="G6" s="9" t="s">
        <v>146</v>
      </c>
      <c r="H6" s="9" t="s">
        <v>147</v>
      </c>
      <c r="I6" s="9" t="s">
        <v>148</v>
      </c>
      <c r="J6" s="10" t="s">
        <v>143</v>
      </c>
    </row>
    <row r="7" spans="1:10" ht="45" x14ac:dyDescent="0.3">
      <c r="A7" s="107" t="s">
        <v>163</v>
      </c>
      <c r="B7" s="108" t="s">
        <v>153</v>
      </c>
      <c r="C7" s="11" t="s">
        <v>27</v>
      </c>
      <c r="D7" s="11" t="s">
        <v>28</v>
      </c>
      <c r="E7" s="12">
        <v>39814</v>
      </c>
      <c r="F7" s="12">
        <v>40178</v>
      </c>
      <c r="G7" s="13">
        <v>1967551368</v>
      </c>
      <c r="H7" s="11">
        <v>12</v>
      </c>
      <c r="I7" s="110" t="s">
        <v>149</v>
      </c>
      <c r="J7" s="112" t="s">
        <v>78</v>
      </c>
    </row>
    <row r="8" spans="1:10" ht="45" x14ac:dyDescent="0.3">
      <c r="A8" s="80"/>
      <c r="B8" s="109"/>
      <c r="C8" s="11" t="s">
        <v>27</v>
      </c>
      <c r="D8" s="11" t="s">
        <v>28</v>
      </c>
      <c r="E8" s="12">
        <v>40179</v>
      </c>
      <c r="F8" s="12">
        <v>40543</v>
      </c>
      <c r="G8" s="16">
        <v>2065928916</v>
      </c>
      <c r="H8" s="11">
        <v>12</v>
      </c>
      <c r="I8" s="111"/>
      <c r="J8" s="113"/>
    </row>
    <row r="9" spans="1:10" ht="45" x14ac:dyDescent="0.3">
      <c r="A9" s="80"/>
      <c r="B9" s="109"/>
      <c r="C9" s="11" t="s">
        <v>27</v>
      </c>
      <c r="D9" s="11" t="s">
        <v>28</v>
      </c>
      <c r="E9" s="12">
        <v>40544</v>
      </c>
      <c r="F9" s="12">
        <v>40908</v>
      </c>
      <c r="G9" s="16">
        <v>2684674620</v>
      </c>
      <c r="H9" s="11">
        <v>12</v>
      </c>
      <c r="I9" s="111"/>
      <c r="J9" s="113"/>
    </row>
    <row r="10" spans="1:10" ht="45" x14ac:dyDescent="0.3">
      <c r="A10" s="80"/>
      <c r="B10" s="109"/>
      <c r="C10" s="11" t="s">
        <v>27</v>
      </c>
      <c r="D10" s="11" t="s">
        <v>28</v>
      </c>
      <c r="E10" s="12">
        <v>40909</v>
      </c>
      <c r="F10" s="12">
        <v>41274</v>
      </c>
      <c r="G10" s="16">
        <v>2684674620</v>
      </c>
      <c r="H10" s="11">
        <v>12</v>
      </c>
      <c r="I10" s="111"/>
      <c r="J10" s="113"/>
    </row>
    <row r="11" spans="1:10" ht="45" x14ac:dyDescent="0.3">
      <c r="A11" s="80"/>
      <c r="B11" s="109"/>
      <c r="C11" s="53" t="s">
        <v>29</v>
      </c>
      <c r="D11" s="14" t="s">
        <v>30</v>
      </c>
      <c r="E11" s="12">
        <v>41033</v>
      </c>
      <c r="F11" s="12">
        <v>41274</v>
      </c>
      <c r="G11" s="16">
        <v>85260000</v>
      </c>
      <c r="H11" s="14">
        <v>7</v>
      </c>
      <c r="I11" s="111"/>
      <c r="J11" s="113"/>
    </row>
    <row r="12" spans="1:10" ht="45" x14ac:dyDescent="0.3">
      <c r="A12" s="80"/>
      <c r="B12" s="109"/>
      <c r="C12" s="11" t="s">
        <v>27</v>
      </c>
      <c r="D12" s="11" t="s">
        <v>28</v>
      </c>
      <c r="E12" s="12">
        <v>41275</v>
      </c>
      <c r="F12" s="12">
        <v>41547</v>
      </c>
      <c r="G12" s="13">
        <v>1888806348</v>
      </c>
      <c r="H12" s="14">
        <v>9</v>
      </c>
      <c r="I12" s="111"/>
      <c r="J12" s="113"/>
    </row>
    <row r="13" spans="1:10" s="20" customFormat="1" x14ac:dyDescent="0.3">
      <c r="A13" s="93"/>
      <c r="B13" s="93"/>
      <c r="C13" s="93"/>
      <c r="D13" s="93"/>
      <c r="E13" s="93"/>
      <c r="F13" s="94"/>
      <c r="G13" s="97">
        <f>SUM(G7:G12)</f>
        <v>11376895872</v>
      </c>
      <c r="H13" s="99">
        <f>SUM(H7:H12)</f>
        <v>64</v>
      </c>
      <c r="I13" s="101"/>
      <c r="J13" s="77"/>
    </row>
    <row r="14" spans="1:10" s="20" customFormat="1" ht="15.75" thickBot="1" x14ac:dyDescent="0.35">
      <c r="A14" s="67"/>
      <c r="B14" s="67"/>
      <c r="C14" s="67"/>
      <c r="D14" s="67"/>
      <c r="E14" s="67"/>
      <c r="F14" s="68"/>
      <c r="G14" s="98"/>
      <c r="H14" s="100"/>
      <c r="I14" s="102"/>
      <c r="J14" s="78"/>
    </row>
    <row r="15" spans="1:10" ht="63.75" customHeight="1" thickBot="1" x14ac:dyDescent="0.35">
      <c r="A15" s="73" t="s">
        <v>129</v>
      </c>
      <c r="B15" s="74"/>
      <c r="C15" s="74"/>
      <c r="D15" s="74"/>
      <c r="E15" s="74"/>
      <c r="F15" s="74"/>
      <c r="G15" s="74"/>
      <c r="H15" s="74"/>
      <c r="I15" s="74"/>
      <c r="J15" s="75"/>
    </row>
    <row r="16" spans="1:10" ht="15.75" thickBot="1" x14ac:dyDescent="0.35">
      <c r="A16" s="8"/>
      <c r="B16" s="27"/>
      <c r="C16" s="6"/>
      <c r="D16" s="6"/>
      <c r="E16" s="6"/>
      <c r="F16" s="6"/>
      <c r="G16" s="6"/>
      <c r="H16" s="7"/>
      <c r="I16" s="7"/>
      <c r="J16" s="6"/>
    </row>
    <row r="17" spans="1:10" ht="93.75" customHeight="1" x14ac:dyDescent="0.3">
      <c r="A17" s="22" t="s">
        <v>139</v>
      </c>
      <c r="B17" s="33" t="s">
        <v>157</v>
      </c>
      <c r="C17" s="34" t="s">
        <v>151</v>
      </c>
      <c r="D17" s="34" t="s">
        <v>140</v>
      </c>
      <c r="E17" s="34" t="s">
        <v>141</v>
      </c>
      <c r="F17" s="34" t="s">
        <v>142</v>
      </c>
      <c r="G17" s="34" t="s">
        <v>154</v>
      </c>
      <c r="H17" s="79" t="s">
        <v>156</v>
      </c>
      <c r="I17" s="79"/>
      <c r="J17" s="23" t="s">
        <v>155</v>
      </c>
    </row>
    <row r="18" spans="1:10" ht="60" x14ac:dyDescent="0.3">
      <c r="A18" s="80" t="s">
        <v>163</v>
      </c>
      <c r="B18" s="29">
        <v>396233062</v>
      </c>
      <c r="C18" s="11" t="s">
        <v>27</v>
      </c>
      <c r="D18" s="14" t="s">
        <v>6</v>
      </c>
      <c r="E18" s="12">
        <v>39814</v>
      </c>
      <c r="F18" s="12">
        <v>40178</v>
      </c>
      <c r="G18" s="16"/>
      <c r="H18" s="14"/>
      <c r="I18" s="14" t="s">
        <v>189</v>
      </c>
      <c r="J18" s="95" t="s">
        <v>7</v>
      </c>
    </row>
    <row r="19" spans="1:10" ht="31.5" customHeight="1" x14ac:dyDescent="0.3">
      <c r="A19" s="80"/>
      <c r="B19" s="29">
        <v>527980263</v>
      </c>
      <c r="C19" s="11" t="s">
        <v>27</v>
      </c>
      <c r="D19" s="14" t="s">
        <v>6</v>
      </c>
      <c r="E19" s="12">
        <v>40179</v>
      </c>
      <c r="F19" s="12">
        <v>40543</v>
      </c>
      <c r="G19" s="16"/>
      <c r="H19" s="14"/>
      <c r="I19" s="14" t="s">
        <v>190</v>
      </c>
      <c r="J19" s="95"/>
    </row>
    <row r="20" spans="1:10" ht="60" x14ac:dyDescent="0.3">
      <c r="A20" s="80"/>
      <c r="B20" s="29">
        <v>634524034</v>
      </c>
      <c r="C20" s="11" t="s">
        <v>27</v>
      </c>
      <c r="D20" s="14" t="s">
        <v>6</v>
      </c>
      <c r="E20" s="12">
        <v>40544</v>
      </c>
      <c r="F20" s="12">
        <v>40908</v>
      </c>
      <c r="G20" s="16"/>
      <c r="H20" s="14"/>
      <c r="I20" s="14" t="s">
        <v>191</v>
      </c>
      <c r="J20" s="95"/>
    </row>
    <row r="21" spans="1:10" ht="29.25" customHeight="1" x14ac:dyDescent="0.3">
      <c r="A21" s="80"/>
      <c r="B21" s="29">
        <v>680991753</v>
      </c>
      <c r="C21" s="11" t="s">
        <v>27</v>
      </c>
      <c r="D21" s="14" t="s">
        <v>6</v>
      </c>
      <c r="E21" s="12">
        <v>40909</v>
      </c>
      <c r="F21" s="12">
        <v>41274</v>
      </c>
      <c r="G21" s="16"/>
      <c r="H21" s="14"/>
      <c r="I21" s="14" t="s">
        <v>192</v>
      </c>
      <c r="J21" s="95"/>
    </row>
    <row r="22" spans="1:10" ht="60" x14ac:dyDescent="0.3">
      <c r="A22" s="80"/>
      <c r="B22" s="29">
        <v>792419141</v>
      </c>
      <c r="C22" s="11" t="s">
        <v>27</v>
      </c>
      <c r="D22" s="14" t="s">
        <v>6</v>
      </c>
      <c r="E22" s="12">
        <v>41275</v>
      </c>
      <c r="F22" s="12">
        <v>41639</v>
      </c>
      <c r="G22" s="16"/>
      <c r="H22" s="14"/>
      <c r="I22" s="14" t="s">
        <v>193</v>
      </c>
      <c r="J22" s="95"/>
    </row>
    <row r="23" spans="1:10" ht="75" x14ac:dyDescent="0.3">
      <c r="A23" s="80"/>
      <c r="B23" s="29">
        <v>59682000</v>
      </c>
      <c r="C23" s="11" t="s">
        <v>8</v>
      </c>
      <c r="D23" s="14" t="s">
        <v>9</v>
      </c>
      <c r="E23" s="12">
        <v>41750</v>
      </c>
      <c r="F23" s="12">
        <v>41751</v>
      </c>
      <c r="G23" s="16"/>
      <c r="H23" s="14"/>
      <c r="I23" s="14" t="s">
        <v>194</v>
      </c>
      <c r="J23" s="95"/>
    </row>
    <row r="24" spans="1:10" ht="45" x14ac:dyDescent="0.3">
      <c r="A24" s="80"/>
      <c r="B24" s="29">
        <v>39880800</v>
      </c>
      <c r="C24" s="11" t="s">
        <v>8</v>
      </c>
      <c r="D24" s="14" t="s">
        <v>10</v>
      </c>
      <c r="E24" s="12">
        <v>41591</v>
      </c>
      <c r="F24" s="12">
        <v>41603</v>
      </c>
      <c r="G24" s="16"/>
      <c r="H24" s="14"/>
      <c r="I24" s="14" t="s">
        <v>195</v>
      </c>
      <c r="J24" s="95"/>
    </row>
    <row r="25" spans="1:10" ht="135" x14ac:dyDescent="0.3">
      <c r="A25" s="80"/>
      <c r="B25" s="29">
        <v>235286687</v>
      </c>
      <c r="C25" s="11" t="s">
        <v>11</v>
      </c>
      <c r="D25" s="14" t="s">
        <v>12</v>
      </c>
      <c r="E25" s="12">
        <v>40984</v>
      </c>
      <c r="F25" s="12">
        <v>41258</v>
      </c>
      <c r="G25" s="16"/>
      <c r="H25" s="14"/>
      <c r="I25" s="14" t="s">
        <v>196</v>
      </c>
      <c r="J25" s="95"/>
    </row>
    <row r="26" spans="1:10" ht="60" x14ac:dyDescent="0.3">
      <c r="A26" s="80"/>
      <c r="B26" s="29">
        <v>82314996</v>
      </c>
      <c r="C26" s="11" t="s">
        <v>27</v>
      </c>
      <c r="D26" s="14" t="s">
        <v>13</v>
      </c>
      <c r="E26" s="12">
        <v>41275</v>
      </c>
      <c r="F26" s="12">
        <v>41639</v>
      </c>
      <c r="G26" s="16"/>
      <c r="H26" s="14"/>
      <c r="I26" s="14" t="s">
        <v>197</v>
      </c>
      <c r="J26" s="95"/>
    </row>
    <row r="27" spans="1:10" ht="75" x14ac:dyDescent="0.3">
      <c r="A27" s="80"/>
      <c r="B27" s="29">
        <v>85260000</v>
      </c>
      <c r="C27" s="11" t="s">
        <v>29</v>
      </c>
      <c r="D27" s="14" t="s">
        <v>30</v>
      </c>
      <c r="E27" s="12">
        <v>41038</v>
      </c>
      <c r="F27" s="12">
        <v>41274</v>
      </c>
      <c r="G27" s="16"/>
      <c r="H27" s="14"/>
      <c r="I27" s="14" t="s">
        <v>198</v>
      </c>
      <c r="J27" s="95"/>
    </row>
    <row r="28" spans="1:10" ht="105" x14ac:dyDescent="0.3">
      <c r="A28" s="80"/>
      <c r="B28" s="29">
        <v>23086278</v>
      </c>
      <c r="C28" s="11" t="s">
        <v>11</v>
      </c>
      <c r="D28" s="14" t="s">
        <v>14</v>
      </c>
      <c r="E28" s="12">
        <v>40954</v>
      </c>
      <c r="F28" s="12">
        <v>40978</v>
      </c>
      <c r="G28" s="16"/>
      <c r="H28" s="14"/>
      <c r="I28" s="14" t="s">
        <v>199</v>
      </c>
      <c r="J28" s="95"/>
    </row>
    <row r="29" spans="1:10" ht="69.75" customHeight="1" thickBot="1" x14ac:dyDescent="0.35">
      <c r="A29" s="80"/>
      <c r="B29" s="29">
        <v>265664852</v>
      </c>
      <c r="C29" s="11" t="s">
        <v>11</v>
      </c>
      <c r="D29" s="14" t="s">
        <v>15</v>
      </c>
      <c r="E29" s="15">
        <v>41359</v>
      </c>
      <c r="F29" s="15">
        <v>41630</v>
      </c>
      <c r="G29" s="16"/>
      <c r="H29" s="14"/>
      <c r="I29" s="14" t="s">
        <v>200</v>
      </c>
      <c r="J29" s="95"/>
    </row>
    <row r="30" spans="1:10" s="20" customFormat="1" ht="15.75" customHeight="1" x14ac:dyDescent="0.3">
      <c r="A30" s="54"/>
      <c r="B30" s="39"/>
      <c r="C30" s="39"/>
      <c r="D30" s="39"/>
      <c r="E30" s="39"/>
      <c r="F30" s="40"/>
      <c r="G30" s="69" t="s">
        <v>158</v>
      </c>
      <c r="H30" s="71">
        <v>12</v>
      </c>
      <c r="I30" s="71"/>
      <c r="J30" s="59"/>
    </row>
    <row r="31" spans="1:10" s="20" customFormat="1" ht="16.5" customHeight="1" thickBot="1" x14ac:dyDescent="0.35">
      <c r="A31" s="55"/>
      <c r="B31" s="41"/>
      <c r="C31" s="41"/>
      <c r="D31" s="41"/>
      <c r="E31" s="41"/>
      <c r="F31" s="42"/>
      <c r="G31" s="70"/>
      <c r="H31" s="72"/>
      <c r="I31" s="72"/>
      <c r="J31" s="60"/>
    </row>
    <row r="32" spans="1:10" ht="15.75" thickBot="1" x14ac:dyDescent="0.35"/>
    <row r="33" spans="1:10" ht="63.75" customHeight="1" thickBot="1" x14ac:dyDescent="0.35">
      <c r="A33" s="73" t="s">
        <v>130</v>
      </c>
      <c r="B33" s="74"/>
      <c r="C33" s="74"/>
      <c r="D33" s="74"/>
      <c r="E33" s="74"/>
      <c r="F33" s="74"/>
      <c r="G33" s="74"/>
      <c r="H33" s="74"/>
      <c r="I33" s="74"/>
      <c r="J33" s="75"/>
    </row>
    <row r="34" spans="1:10" ht="15.75" thickBot="1" x14ac:dyDescent="0.35">
      <c r="A34" s="8"/>
      <c r="B34" s="27"/>
      <c r="C34" s="6"/>
      <c r="D34" s="6"/>
      <c r="E34" s="6"/>
      <c r="F34" s="6"/>
      <c r="G34" s="6"/>
      <c r="H34" s="7"/>
      <c r="I34" s="7"/>
      <c r="J34" s="6"/>
    </row>
    <row r="35" spans="1:10" ht="98.25" customHeight="1" x14ac:dyDescent="0.3">
      <c r="A35" s="22" t="s">
        <v>139</v>
      </c>
      <c r="B35" s="33" t="s">
        <v>16</v>
      </c>
      <c r="C35" s="34" t="s">
        <v>151</v>
      </c>
      <c r="D35" s="34" t="s">
        <v>140</v>
      </c>
      <c r="E35" s="34" t="s">
        <v>141</v>
      </c>
      <c r="F35" s="34" t="s">
        <v>142</v>
      </c>
      <c r="G35" s="34" t="s">
        <v>154</v>
      </c>
      <c r="H35" s="114" t="s">
        <v>156</v>
      </c>
      <c r="I35" s="115"/>
      <c r="J35" s="23" t="s">
        <v>155</v>
      </c>
    </row>
    <row r="36" spans="1:10" ht="66.75" customHeight="1" x14ac:dyDescent="0.3">
      <c r="A36" s="81" t="s">
        <v>163</v>
      </c>
      <c r="B36" s="13">
        <v>1967551368</v>
      </c>
      <c r="C36" s="11" t="s">
        <v>27</v>
      </c>
      <c r="D36" s="11" t="s">
        <v>28</v>
      </c>
      <c r="E36" s="12">
        <v>39814</v>
      </c>
      <c r="F36" s="12">
        <v>40178</v>
      </c>
      <c r="G36" s="16"/>
      <c r="H36" s="82" t="s">
        <v>17</v>
      </c>
      <c r="I36" s="82"/>
      <c r="J36" s="95" t="s">
        <v>7</v>
      </c>
    </row>
    <row r="37" spans="1:10" ht="62.25" customHeight="1" x14ac:dyDescent="0.3">
      <c r="A37" s="83"/>
      <c r="B37" s="16">
        <v>2065928916</v>
      </c>
      <c r="C37" s="11" t="s">
        <v>27</v>
      </c>
      <c r="D37" s="11" t="s">
        <v>28</v>
      </c>
      <c r="E37" s="12">
        <v>40179</v>
      </c>
      <c r="F37" s="12">
        <v>40543</v>
      </c>
      <c r="G37" s="16"/>
      <c r="H37" s="82" t="s">
        <v>18</v>
      </c>
      <c r="I37" s="82"/>
      <c r="J37" s="95"/>
    </row>
    <row r="38" spans="1:10" ht="69.75" customHeight="1" x14ac:dyDescent="0.3">
      <c r="A38" s="83"/>
      <c r="B38" s="16">
        <v>2684674620</v>
      </c>
      <c r="C38" s="11" t="s">
        <v>27</v>
      </c>
      <c r="D38" s="11" t="s">
        <v>28</v>
      </c>
      <c r="E38" s="12">
        <v>40544</v>
      </c>
      <c r="F38" s="12">
        <v>40908</v>
      </c>
      <c r="G38" s="16"/>
      <c r="H38" s="82" t="s">
        <v>19</v>
      </c>
      <c r="I38" s="82"/>
      <c r="J38" s="95"/>
    </row>
    <row r="39" spans="1:10" ht="54.75" customHeight="1" x14ac:dyDescent="0.3">
      <c r="A39" s="83"/>
      <c r="B39" s="16">
        <v>2684674620</v>
      </c>
      <c r="C39" s="11" t="s">
        <v>27</v>
      </c>
      <c r="D39" s="11" t="s">
        <v>28</v>
      </c>
      <c r="E39" s="12">
        <v>40909</v>
      </c>
      <c r="F39" s="12">
        <v>41274</v>
      </c>
      <c r="G39" s="16"/>
      <c r="H39" s="82" t="s">
        <v>20</v>
      </c>
      <c r="I39" s="82"/>
      <c r="J39" s="95"/>
    </row>
    <row r="40" spans="1:10" ht="57.75" customHeight="1" x14ac:dyDescent="0.3">
      <c r="A40" s="83"/>
      <c r="B40" s="16">
        <v>85260000</v>
      </c>
      <c r="C40" s="11" t="s">
        <v>29</v>
      </c>
      <c r="D40" s="14" t="s">
        <v>30</v>
      </c>
      <c r="E40" s="12">
        <v>41033</v>
      </c>
      <c r="F40" s="12">
        <v>41274</v>
      </c>
      <c r="G40" s="16"/>
      <c r="H40" s="82" t="s">
        <v>21</v>
      </c>
      <c r="I40" s="82"/>
      <c r="J40" s="95"/>
    </row>
    <row r="41" spans="1:10" ht="58.5" customHeight="1" x14ac:dyDescent="0.3">
      <c r="A41" s="83"/>
      <c r="B41" s="31">
        <v>450483200</v>
      </c>
      <c r="C41" s="14" t="s">
        <v>0</v>
      </c>
      <c r="D41" s="14" t="s">
        <v>1</v>
      </c>
      <c r="E41" s="15">
        <v>38899</v>
      </c>
      <c r="F41" s="15">
        <v>39478</v>
      </c>
      <c r="G41" s="16"/>
      <c r="H41" s="82" t="s">
        <v>2</v>
      </c>
      <c r="I41" s="82"/>
      <c r="J41" s="95"/>
    </row>
    <row r="42" spans="1:10" ht="63.75" customHeight="1" x14ac:dyDescent="0.3">
      <c r="A42" s="83"/>
      <c r="B42" s="31">
        <v>1888806348</v>
      </c>
      <c r="C42" s="11" t="s">
        <v>27</v>
      </c>
      <c r="D42" s="11" t="s">
        <v>28</v>
      </c>
      <c r="E42" s="15">
        <v>41275</v>
      </c>
      <c r="F42" s="15">
        <v>41547</v>
      </c>
      <c r="G42" s="16"/>
      <c r="H42" s="82" t="s">
        <v>3</v>
      </c>
      <c r="I42" s="82"/>
      <c r="J42" s="95"/>
    </row>
    <row r="43" spans="1:10" ht="42" customHeight="1" thickBot="1" x14ac:dyDescent="0.35">
      <c r="A43" s="83"/>
      <c r="B43" s="31">
        <v>59682000</v>
      </c>
      <c r="C43" s="11" t="s">
        <v>8</v>
      </c>
      <c r="D43" s="14" t="s">
        <v>9</v>
      </c>
      <c r="E43" s="12">
        <v>41750</v>
      </c>
      <c r="F43" s="12">
        <v>41751</v>
      </c>
      <c r="G43" s="16"/>
      <c r="H43" s="82" t="s">
        <v>4</v>
      </c>
      <c r="I43" s="82"/>
      <c r="J43" s="95"/>
    </row>
    <row r="44" spans="1:10" s="20" customFormat="1" x14ac:dyDescent="0.3">
      <c r="A44" s="103"/>
      <c r="B44" s="104"/>
      <c r="C44" s="104"/>
      <c r="D44" s="104"/>
      <c r="E44" s="104"/>
      <c r="F44" s="104"/>
      <c r="G44" s="69" t="s">
        <v>158</v>
      </c>
      <c r="H44" s="71" t="s">
        <v>5</v>
      </c>
      <c r="I44" s="71"/>
      <c r="J44" s="59"/>
    </row>
    <row r="45" spans="1:10" s="20" customFormat="1" ht="15.75" thickBot="1" x14ac:dyDescent="0.35">
      <c r="A45" s="105"/>
      <c r="B45" s="106"/>
      <c r="C45" s="106"/>
      <c r="D45" s="106"/>
      <c r="E45" s="106"/>
      <c r="F45" s="106"/>
      <c r="G45" s="70"/>
      <c r="H45" s="72"/>
      <c r="I45" s="72"/>
      <c r="J45" s="60"/>
    </row>
    <row r="48" spans="1:10" x14ac:dyDescent="0.3">
      <c r="A48" s="61"/>
      <c r="B48" s="61"/>
    </row>
    <row r="49" spans="1:8" x14ac:dyDescent="0.3">
      <c r="A49" s="61"/>
      <c r="B49" s="61"/>
    </row>
    <row r="50" spans="1:8" x14ac:dyDescent="0.3">
      <c r="A50" s="62"/>
      <c r="B50" s="62"/>
    </row>
    <row r="51" spans="1:8" x14ac:dyDescent="0.3">
      <c r="A51" s="61" t="s">
        <v>131</v>
      </c>
      <c r="B51" s="61"/>
      <c r="G51" s="61" t="s">
        <v>134</v>
      </c>
      <c r="H51" s="61"/>
    </row>
    <row r="52" spans="1:8" x14ac:dyDescent="0.3">
      <c r="A52" s="61" t="s">
        <v>132</v>
      </c>
      <c r="B52" s="61"/>
      <c r="G52" s="61" t="s">
        <v>144</v>
      </c>
      <c r="H52" s="61"/>
    </row>
    <row r="53" spans="1:8" x14ac:dyDescent="0.3">
      <c r="A53" s="62" t="s">
        <v>133</v>
      </c>
      <c r="B53" s="62"/>
      <c r="G53" s="62" t="s">
        <v>133</v>
      </c>
      <c r="H53" s="62"/>
    </row>
  </sheetData>
  <mergeCells count="44">
    <mergeCell ref="A1:J1"/>
    <mergeCell ref="A2:J2"/>
    <mergeCell ref="A4:J4"/>
    <mergeCell ref="A44:F45"/>
    <mergeCell ref="G44:G45"/>
    <mergeCell ref="H44:I45"/>
    <mergeCell ref="H17:I17"/>
    <mergeCell ref="A7:A12"/>
    <mergeCell ref="B7:B12"/>
    <mergeCell ref="I7:I12"/>
    <mergeCell ref="J7:J12"/>
    <mergeCell ref="A13:F14"/>
    <mergeCell ref="G13:G14"/>
    <mergeCell ref="A15:J15"/>
    <mergeCell ref="A18:A29"/>
    <mergeCell ref="J18:J29"/>
    <mergeCell ref="H13:H14"/>
    <mergeCell ref="I13:I14"/>
    <mergeCell ref="J13:J14"/>
    <mergeCell ref="H42:I42"/>
    <mergeCell ref="H43:I43"/>
    <mergeCell ref="H36:I36"/>
    <mergeCell ref="H35:I35"/>
    <mergeCell ref="J44:J45"/>
    <mergeCell ref="A48:B48"/>
    <mergeCell ref="A49:B49"/>
    <mergeCell ref="A50:B50"/>
    <mergeCell ref="J30:J31"/>
    <mergeCell ref="A33:J33"/>
    <mergeCell ref="A36:A43"/>
    <mergeCell ref="J36:J43"/>
    <mergeCell ref="H40:I40"/>
    <mergeCell ref="H41:I41"/>
    <mergeCell ref="G30:G31"/>
    <mergeCell ref="H30:I31"/>
    <mergeCell ref="H37:I37"/>
    <mergeCell ref="H38:I38"/>
    <mergeCell ref="H39:I39"/>
    <mergeCell ref="A51:B51"/>
    <mergeCell ref="G51:H51"/>
    <mergeCell ref="A52:B52"/>
    <mergeCell ref="G52:H52"/>
    <mergeCell ref="A53:B53"/>
    <mergeCell ref="G53:H53"/>
  </mergeCells>
  <phoneticPr fontId="4" type="noConversion"/>
  <pageMargins left="0.70866141732283472" right="0.70866141732283472" top="0.47" bottom="0.74803149606299213" header="0.31496062992125984" footer="0.31496062992125984"/>
  <pageSetup paperSize="522" scale="65"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31" zoomScale="85" zoomScaleNormal="85" workbookViewId="0">
      <selection activeCell="J32" sqref="J32:J34"/>
    </sheetView>
  </sheetViews>
  <sheetFormatPr baseColWidth="10" defaultColWidth="10.85546875" defaultRowHeight="15" x14ac:dyDescent="0.3"/>
  <cols>
    <col min="1" max="1" width="15" style="20" bestFit="1" customWidth="1"/>
    <col min="2" max="2" width="17.42578125" style="30" bestFit="1" customWidth="1"/>
    <col min="3" max="3" width="16.42578125" style="2" customWidth="1"/>
    <col min="4" max="4" width="48.7109375" style="2" customWidth="1"/>
    <col min="5" max="5" width="12.42578125" style="2" bestFit="1" customWidth="1"/>
    <col min="6" max="6" width="15.140625" style="2" bestFit="1" customWidth="1"/>
    <col min="7" max="7" width="26.42578125" style="2" bestFit="1" customWidth="1"/>
    <col min="8" max="8" width="11.7109375" style="21" bestFit="1" customWidth="1"/>
    <col min="9" max="9" width="28.42578125" style="21" customWidth="1"/>
    <col min="10" max="10" width="13.42578125" style="2" bestFit="1" customWidth="1"/>
    <col min="11" max="11" width="23.42578125" style="2" customWidth="1"/>
    <col min="12" max="16384" width="10.85546875" style="2"/>
  </cols>
  <sheetData>
    <row r="1" spans="1:10" x14ac:dyDescent="0.3">
      <c r="A1" s="92" t="s">
        <v>159</v>
      </c>
      <c r="B1" s="92"/>
      <c r="C1" s="92"/>
      <c r="D1" s="92"/>
      <c r="E1" s="92"/>
      <c r="F1" s="92"/>
      <c r="G1" s="92"/>
      <c r="H1" s="92"/>
      <c r="I1" s="92"/>
      <c r="J1" s="92"/>
    </row>
    <row r="2" spans="1:10" x14ac:dyDescent="0.3">
      <c r="A2" s="92" t="s">
        <v>150</v>
      </c>
      <c r="B2" s="92"/>
      <c r="C2" s="92"/>
      <c r="D2" s="92"/>
      <c r="E2" s="92"/>
      <c r="F2" s="92"/>
      <c r="G2" s="92"/>
      <c r="H2" s="92"/>
      <c r="I2" s="92"/>
      <c r="J2" s="92"/>
    </row>
    <row r="3" spans="1:10" ht="15.75" thickBot="1" x14ac:dyDescent="0.35">
      <c r="A3" s="3"/>
      <c r="B3" s="26"/>
      <c r="C3" s="4"/>
      <c r="D3" s="4"/>
      <c r="E3" s="4"/>
      <c r="F3" s="4"/>
      <c r="G3" s="4"/>
      <c r="H3" s="5"/>
      <c r="I3" s="5"/>
      <c r="J3" s="4"/>
    </row>
    <row r="4" spans="1:10" ht="110.25" customHeight="1" thickBot="1" x14ac:dyDescent="0.35">
      <c r="A4" s="73" t="s">
        <v>160</v>
      </c>
      <c r="B4" s="74"/>
      <c r="C4" s="74"/>
      <c r="D4" s="74"/>
      <c r="E4" s="74"/>
      <c r="F4" s="74"/>
      <c r="G4" s="74"/>
      <c r="H4" s="74"/>
      <c r="I4" s="74"/>
      <c r="J4" s="75"/>
    </row>
    <row r="5" spans="1:10" ht="15.75" thickBot="1" x14ac:dyDescent="0.35">
      <c r="A5" s="8"/>
      <c r="B5" s="27"/>
      <c r="C5" s="6"/>
      <c r="D5" s="6"/>
      <c r="E5" s="6"/>
      <c r="F5" s="6"/>
      <c r="G5" s="6"/>
      <c r="H5" s="7"/>
      <c r="I5" s="7"/>
      <c r="J5" s="6"/>
    </row>
    <row r="6" spans="1:10" ht="88.5" customHeight="1" thickBot="1" x14ac:dyDescent="0.35">
      <c r="A6" s="1" t="s">
        <v>139</v>
      </c>
      <c r="B6" s="28" t="s">
        <v>152</v>
      </c>
      <c r="C6" s="9" t="s">
        <v>151</v>
      </c>
      <c r="D6" s="9" t="s">
        <v>140</v>
      </c>
      <c r="E6" s="9" t="s">
        <v>141</v>
      </c>
      <c r="F6" s="9" t="s">
        <v>142</v>
      </c>
      <c r="G6" s="9" t="s">
        <v>146</v>
      </c>
      <c r="H6" s="9" t="s">
        <v>147</v>
      </c>
      <c r="I6" s="9" t="s">
        <v>148</v>
      </c>
      <c r="J6" s="10" t="s">
        <v>143</v>
      </c>
    </row>
    <row r="7" spans="1:10" ht="75" x14ac:dyDescent="0.3">
      <c r="A7" s="107" t="s">
        <v>136</v>
      </c>
      <c r="B7" s="108" t="s">
        <v>153</v>
      </c>
      <c r="C7" s="11" t="s">
        <v>137</v>
      </c>
      <c r="D7" s="11" t="s">
        <v>138</v>
      </c>
      <c r="E7" s="12">
        <v>40544</v>
      </c>
      <c r="F7" s="12">
        <v>40626</v>
      </c>
      <c r="G7" s="13">
        <v>44287807</v>
      </c>
      <c r="H7" s="11" t="s">
        <v>116</v>
      </c>
      <c r="I7" s="110" t="s">
        <v>149</v>
      </c>
      <c r="J7" s="112" t="s">
        <v>127</v>
      </c>
    </row>
    <row r="8" spans="1:10" ht="105" x14ac:dyDescent="0.3">
      <c r="A8" s="80"/>
      <c r="B8" s="109"/>
      <c r="C8" s="14" t="s">
        <v>117</v>
      </c>
      <c r="D8" s="14" t="s">
        <v>118</v>
      </c>
      <c r="E8" s="15">
        <v>40877</v>
      </c>
      <c r="F8" s="15">
        <v>40908</v>
      </c>
      <c r="G8" s="16">
        <v>880109827</v>
      </c>
      <c r="H8" s="14" t="s">
        <v>119</v>
      </c>
      <c r="I8" s="111"/>
      <c r="J8" s="113"/>
    </row>
    <row r="9" spans="1:10" ht="90" x14ac:dyDescent="0.3">
      <c r="A9" s="80"/>
      <c r="B9" s="109"/>
      <c r="C9" s="14" t="s">
        <v>117</v>
      </c>
      <c r="D9" s="14" t="s">
        <v>120</v>
      </c>
      <c r="E9" s="15">
        <v>41129</v>
      </c>
      <c r="F9" s="15">
        <v>41639</v>
      </c>
      <c r="G9" s="16">
        <v>187917710</v>
      </c>
      <c r="H9" s="14" t="s">
        <v>121</v>
      </c>
      <c r="I9" s="111"/>
      <c r="J9" s="113"/>
    </row>
    <row r="10" spans="1:10" ht="90" x14ac:dyDescent="0.3">
      <c r="A10" s="80"/>
      <c r="B10" s="109"/>
      <c r="C10" s="14" t="s">
        <v>117</v>
      </c>
      <c r="D10" s="14" t="s">
        <v>122</v>
      </c>
      <c r="E10" s="15">
        <v>41222</v>
      </c>
      <c r="F10" s="15">
        <v>41227</v>
      </c>
      <c r="G10" s="16">
        <v>53272785</v>
      </c>
      <c r="H10" s="14" t="s">
        <v>123</v>
      </c>
      <c r="I10" s="111"/>
      <c r="J10" s="113"/>
    </row>
    <row r="11" spans="1:10" ht="105" x14ac:dyDescent="0.3">
      <c r="A11" s="80"/>
      <c r="B11" s="109"/>
      <c r="C11" s="14" t="s">
        <v>124</v>
      </c>
      <c r="D11" s="14" t="s">
        <v>125</v>
      </c>
      <c r="E11" s="15">
        <v>41627</v>
      </c>
      <c r="F11" s="15">
        <v>41634</v>
      </c>
      <c r="G11" s="16">
        <v>132000000</v>
      </c>
      <c r="H11" s="14" t="s">
        <v>126</v>
      </c>
      <c r="I11" s="111"/>
      <c r="J11" s="113"/>
    </row>
    <row r="12" spans="1:10" ht="15.75" thickBot="1" x14ac:dyDescent="0.35">
      <c r="A12" s="116"/>
      <c r="B12" s="117"/>
      <c r="C12" s="17"/>
      <c r="D12" s="17"/>
      <c r="E12" s="18"/>
      <c r="F12" s="18"/>
      <c r="G12" s="19"/>
      <c r="H12" s="17"/>
      <c r="I12" s="118"/>
      <c r="J12" s="119"/>
    </row>
    <row r="13" spans="1:10" s="20" customFormat="1" x14ac:dyDescent="0.3">
      <c r="A13" s="93"/>
      <c r="B13" s="93"/>
      <c r="C13" s="93"/>
      <c r="D13" s="93"/>
      <c r="E13" s="93"/>
      <c r="F13" s="94"/>
      <c r="G13" s="97">
        <f>SUM(G7:G12)</f>
        <v>1297588129</v>
      </c>
      <c r="H13" s="99" t="s">
        <v>128</v>
      </c>
      <c r="I13" s="101"/>
      <c r="J13" s="77"/>
    </row>
    <row r="14" spans="1:10" s="20" customFormat="1" ht="15.75" thickBot="1" x14ac:dyDescent="0.35">
      <c r="A14" s="67"/>
      <c r="B14" s="67"/>
      <c r="C14" s="67"/>
      <c r="D14" s="67"/>
      <c r="E14" s="67"/>
      <c r="F14" s="68"/>
      <c r="G14" s="98"/>
      <c r="H14" s="100"/>
      <c r="I14" s="102"/>
      <c r="J14" s="78"/>
    </row>
    <row r="15" spans="1:10" ht="63.75" customHeight="1" thickBot="1" x14ac:dyDescent="0.35">
      <c r="A15" s="73" t="s">
        <v>135</v>
      </c>
      <c r="B15" s="74"/>
      <c r="C15" s="74"/>
      <c r="D15" s="74"/>
      <c r="E15" s="74"/>
      <c r="F15" s="74"/>
      <c r="G15" s="74"/>
      <c r="H15" s="74"/>
      <c r="I15" s="74"/>
      <c r="J15" s="75"/>
    </row>
    <row r="16" spans="1:10" ht="15.75" thickBot="1" x14ac:dyDescent="0.35">
      <c r="A16" s="8"/>
      <c r="B16" s="27"/>
      <c r="C16" s="6"/>
      <c r="D16" s="6"/>
      <c r="E16" s="6"/>
      <c r="F16" s="6"/>
      <c r="G16" s="6"/>
      <c r="H16" s="7"/>
      <c r="I16" s="7"/>
      <c r="J16" s="6"/>
    </row>
    <row r="17" spans="1:11" ht="93.75" customHeight="1" x14ac:dyDescent="0.3">
      <c r="A17" s="22" t="s">
        <v>139</v>
      </c>
      <c r="B17" s="33" t="s">
        <v>157</v>
      </c>
      <c r="C17" s="34" t="s">
        <v>151</v>
      </c>
      <c r="D17" s="34" t="s">
        <v>140</v>
      </c>
      <c r="E17" s="34" t="s">
        <v>141</v>
      </c>
      <c r="F17" s="34" t="s">
        <v>142</v>
      </c>
      <c r="G17" s="34" t="s">
        <v>154</v>
      </c>
      <c r="H17" s="79" t="s">
        <v>156</v>
      </c>
      <c r="I17" s="79"/>
      <c r="J17" s="23" t="s">
        <v>155</v>
      </c>
    </row>
    <row r="18" spans="1:11" ht="165" x14ac:dyDescent="0.3">
      <c r="A18" s="80" t="s">
        <v>136</v>
      </c>
      <c r="B18" s="29">
        <v>220964202</v>
      </c>
      <c r="C18" s="14" t="s">
        <v>117</v>
      </c>
      <c r="D18" s="14" t="s">
        <v>105</v>
      </c>
      <c r="E18" s="15">
        <v>40325</v>
      </c>
      <c r="F18" s="15">
        <v>40350</v>
      </c>
      <c r="G18" s="16" t="s">
        <v>106</v>
      </c>
      <c r="H18" s="82" t="s">
        <v>107</v>
      </c>
      <c r="I18" s="82"/>
      <c r="J18" s="95">
        <v>300</v>
      </c>
    </row>
    <row r="19" spans="1:11" ht="127.5" customHeight="1" x14ac:dyDescent="0.3">
      <c r="A19" s="80"/>
      <c r="B19" s="29">
        <v>880109827</v>
      </c>
      <c r="C19" s="14" t="s">
        <v>117</v>
      </c>
      <c r="D19" s="14" t="s">
        <v>118</v>
      </c>
      <c r="E19" s="15">
        <v>40877</v>
      </c>
      <c r="F19" s="15">
        <v>40908</v>
      </c>
      <c r="G19" s="16" t="s">
        <v>106</v>
      </c>
      <c r="H19" s="82" t="s">
        <v>108</v>
      </c>
      <c r="I19" s="82"/>
      <c r="J19" s="95"/>
    </row>
    <row r="20" spans="1:11" ht="90" x14ac:dyDescent="0.3">
      <c r="A20" s="80"/>
      <c r="B20" s="37">
        <v>187917710</v>
      </c>
      <c r="C20" s="14" t="s">
        <v>117</v>
      </c>
      <c r="D20" s="14" t="s">
        <v>120</v>
      </c>
      <c r="E20" s="15">
        <v>41129</v>
      </c>
      <c r="F20" s="15">
        <v>41639</v>
      </c>
      <c r="G20" s="16" t="s">
        <v>106</v>
      </c>
      <c r="H20" s="82" t="s">
        <v>109</v>
      </c>
      <c r="I20" s="82"/>
      <c r="J20" s="95"/>
    </row>
    <row r="21" spans="1:11" ht="105" customHeight="1" x14ac:dyDescent="0.3">
      <c r="A21" s="80"/>
      <c r="B21" s="29">
        <v>53272785</v>
      </c>
      <c r="C21" s="14" t="s">
        <v>117</v>
      </c>
      <c r="D21" s="14" t="s">
        <v>111</v>
      </c>
      <c r="E21" s="15">
        <v>41222</v>
      </c>
      <c r="F21" s="15">
        <v>41227</v>
      </c>
      <c r="G21" s="16" t="s">
        <v>106</v>
      </c>
      <c r="H21" s="82" t="s">
        <v>110</v>
      </c>
      <c r="I21" s="82"/>
      <c r="J21" s="95"/>
    </row>
    <row r="22" spans="1:11" ht="116.25" customHeight="1" x14ac:dyDescent="0.3">
      <c r="A22" s="80"/>
      <c r="B22" s="29">
        <v>35557730</v>
      </c>
      <c r="C22" s="14" t="s">
        <v>112</v>
      </c>
      <c r="D22" s="14" t="s">
        <v>113</v>
      </c>
      <c r="E22" s="15">
        <v>41229</v>
      </c>
      <c r="F22" s="15">
        <v>41229</v>
      </c>
      <c r="G22" s="16" t="s">
        <v>106</v>
      </c>
      <c r="H22" s="82" t="s">
        <v>114</v>
      </c>
      <c r="I22" s="82"/>
      <c r="J22" s="95"/>
      <c r="K22" s="58" t="s">
        <v>166</v>
      </c>
    </row>
    <row r="23" spans="1:11" ht="60" x14ac:dyDescent="0.3">
      <c r="A23" s="80"/>
      <c r="B23" s="29">
        <v>53994984</v>
      </c>
      <c r="C23" s="14" t="s">
        <v>115</v>
      </c>
      <c r="D23" s="14" t="s">
        <v>98</v>
      </c>
      <c r="E23" s="15">
        <v>41587</v>
      </c>
      <c r="F23" s="15">
        <v>41587</v>
      </c>
      <c r="G23" s="16" t="s">
        <v>106</v>
      </c>
      <c r="H23" s="87" t="s">
        <v>99</v>
      </c>
      <c r="I23" s="88"/>
      <c r="J23" s="95"/>
    </row>
    <row r="24" spans="1:11" ht="120" x14ac:dyDescent="0.3">
      <c r="A24" s="80"/>
      <c r="B24" s="29">
        <v>233750556</v>
      </c>
      <c r="C24" s="14" t="s">
        <v>100</v>
      </c>
      <c r="D24" s="14" t="s">
        <v>101</v>
      </c>
      <c r="E24" s="15">
        <v>41621</v>
      </c>
      <c r="F24" s="15">
        <v>41622</v>
      </c>
      <c r="G24" s="16" t="s">
        <v>106</v>
      </c>
      <c r="H24" s="87" t="s">
        <v>102</v>
      </c>
      <c r="I24" s="88"/>
      <c r="J24" s="95"/>
    </row>
    <row r="25" spans="1:11" ht="213" customHeight="1" thickBot="1" x14ac:dyDescent="0.35">
      <c r="A25" s="80"/>
      <c r="B25" s="29">
        <v>1090903831</v>
      </c>
      <c r="C25" s="14" t="s">
        <v>124</v>
      </c>
      <c r="D25" s="14" t="s">
        <v>103</v>
      </c>
      <c r="E25" s="15">
        <v>41506</v>
      </c>
      <c r="F25" s="15"/>
      <c r="G25" s="38" t="s">
        <v>104</v>
      </c>
      <c r="H25" s="82" t="s">
        <v>83</v>
      </c>
      <c r="I25" s="82"/>
      <c r="J25" s="95"/>
    </row>
    <row r="26" spans="1:11" s="20" customFormat="1" x14ac:dyDescent="0.3">
      <c r="A26" s="103"/>
      <c r="B26" s="104"/>
      <c r="C26" s="104"/>
      <c r="D26" s="104"/>
      <c r="E26" s="104"/>
      <c r="F26" s="104"/>
      <c r="G26" s="69" t="s">
        <v>158</v>
      </c>
      <c r="H26" s="71">
        <v>14</v>
      </c>
      <c r="I26" s="71"/>
      <c r="J26" s="59"/>
    </row>
    <row r="27" spans="1:11" s="20" customFormat="1" ht="15.75" thickBot="1" x14ac:dyDescent="0.35">
      <c r="A27" s="105"/>
      <c r="B27" s="106"/>
      <c r="C27" s="106"/>
      <c r="D27" s="106"/>
      <c r="E27" s="106"/>
      <c r="F27" s="106"/>
      <c r="G27" s="70"/>
      <c r="H27" s="72"/>
      <c r="I27" s="72"/>
      <c r="J27" s="60"/>
    </row>
    <row r="28" spans="1:11" ht="15.75" thickBot="1" x14ac:dyDescent="0.35"/>
    <row r="29" spans="1:11" ht="63.75" customHeight="1" thickBot="1" x14ac:dyDescent="0.35">
      <c r="A29" s="73" t="s">
        <v>130</v>
      </c>
      <c r="B29" s="74"/>
      <c r="C29" s="74"/>
      <c r="D29" s="74"/>
      <c r="E29" s="74"/>
      <c r="F29" s="74"/>
      <c r="G29" s="74"/>
      <c r="H29" s="74"/>
      <c r="I29" s="74"/>
      <c r="J29" s="75"/>
    </row>
    <row r="30" spans="1:11" ht="15.75" thickBot="1" x14ac:dyDescent="0.35">
      <c r="A30" s="8"/>
      <c r="B30" s="27"/>
      <c r="C30" s="6"/>
      <c r="D30" s="6"/>
      <c r="E30" s="6"/>
      <c r="F30" s="6"/>
      <c r="G30" s="6"/>
      <c r="H30" s="7"/>
      <c r="I30" s="7"/>
      <c r="J30" s="6"/>
    </row>
    <row r="31" spans="1:11" ht="98.25" customHeight="1" x14ac:dyDescent="0.3">
      <c r="A31" s="22" t="s">
        <v>139</v>
      </c>
      <c r="B31" s="32" t="s">
        <v>84</v>
      </c>
      <c r="C31" s="34" t="s">
        <v>151</v>
      </c>
      <c r="D31" s="34" t="s">
        <v>140</v>
      </c>
      <c r="E31" s="34" t="s">
        <v>141</v>
      </c>
      <c r="F31" s="34" t="s">
        <v>142</v>
      </c>
      <c r="G31" s="34" t="s">
        <v>154</v>
      </c>
      <c r="H31" s="76" t="s">
        <v>156</v>
      </c>
      <c r="I31" s="76"/>
      <c r="J31" s="23" t="s">
        <v>155</v>
      </c>
    </row>
    <row r="32" spans="1:11" ht="96" customHeight="1" x14ac:dyDescent="0.3">
      <c r="A32" s="81" t="s">
        <v>136</v>
      </c>
      <c r="B32" s="31">
        <v>187917710</v>
      </c>
      <c r="C32" s="14" t="s">
        <v>117</v>
      </c>
      <c r="D32" s="14" t="s">
        <v>120</v>
      </c>
      <c r="E32" s="15">
        <v>41129</v>
      </c>
      <c r="F32" s="15">
        <v>41639</v>
      </c>
      <c r="G32" s="16" t="s">
        <v>106</v>
      </c>
      <c r="H32" s="82" t="s">
        <v>86</v>
      </c>
      <c r="I32" s="82"/>
      <c r="J32" s="95">
        <v>200</v>
      </c>
    </row>
    <row r="33" spans="1:10" ht="128.25" customHeight="1" x14ac:dyDescent="0.3">
      <c r="A33" s="83"/>
      <c r="B33" s="31">
        <v>132000000</v>
      </c>
      <c r="C33" s="14" t="s">
        <v>124</v>
      </c>
      <c r="D33" s="14" t="s">
        <v>125</v>
      </c>
      <c r="E33" s="15">
        <v>41627</v>
      </c>
      <c r="F33" s="15">
        <v>41634</v>
      </c>
      <c r="G33" s="16" t="s">
        <v>106</v>
      </c>
      <c r="H33" s="82" t="s">
        <v>87</v>
      </c>
      <c r="I33" s="82"/>
      <c r="J33" s="95"/>
    </row>
    <row r="34" spans="1:10" ht="173.25" customHeight="1" thickBot="1" x14ac:dyDescent="0.35">
      <c r="A34" s="83"/>
      <c r="B34" s="29">
        <v>1090903831</v>
      </c>
      <c r="C34" s="14" t="s">
        <v>124</v>
      </c>
      <c r="D34" s="14" t="s">
        <v>103</v>
      </c>
      <c r="E34" s="15">
        <v>41506</v>
      </c>
      <c r="F34" s="15"/>
      <c r="G34" s="38" t="s">
        <v>201</v>
      </c>
      <c r="H34" s="82" t="s">
        <v>88</v>
      </c>
      <c r="I34" s="82"/>
      <c r="J34" s="95"/>
    </row>
    <row r="35" spans="1:10" s="20" customFormat="1" x14ac:dyDescent="0.3">
      <c r="A35" s="120" t="s">
        <v>85</v>
      </c>
      <c r="B35" s="122">
        <f>B32+B33+B34</f>
        <v>1410821541</v>
      </c>
      <c r="C35" s="39"/>
      <c r="D35" s="39"/>
      <c r="E35" s="39"/>
      <c r="F35" s="40"/>
      <c r="G35" s="69" t="s">
        <v>158</v>
      </c>
      <c r="H35" s="71">
        <v>5</v>
      </c>
      <c r="I35" s="71"/>
      <c r="J35" s="59"/>
    </row>
    <row r="36" spans="1:10" s="20" customFormat="1" ht="16.5" customHeight="1" thickBot="1" x14ac:dyDescent="0.35">
      <c r="A36" s="121"/>
      <c r="B36" s="123"/>
      <c r="C36" s="41"/>
      <c r="D36" s="41"/>
      <c r="E36" s="41"/>
      <c r="F36" s="42"/>
      <c r="G36" s="70"/>
      <c r="H36" s="72"/>
      <c r="I36" s="72"/>
      <c r="J36" s="60"/>
    </row>
    <row r="39" spans="1:10" x14ac:dyDescent="0.3">
      <c r="A39" s="61"/>
      <c r="B39" s="61"/>
    </row>
    <row r="40" spans="1:10" x14ac:dyDescent="0.3">
      <c r="A40" s="61"/>
      <c r="B40" s="61"/>
    </row>
    <row r="41" spans="1:10" x14ac:dyDescent="0.3">
      <c r="A41" s="61" t="s">
        <v>131</v>
      </c>
      <c r="B41" s="61"/>
      <c r="G41" s="61" t="s">
        <v>134</v>
      </c>
      <c r="H41" s="61"/>
    </row>
    <row r="42" spans="1:10" x14ac:dyDescent="0.3">
      <c r="A42" s="61" t="s">
        <v>132</v>
      </c>
      <c r="B42" s="61"/>
      <c r="G42" s="61" t="s">
        <v>144</v>
      </c>
      <c r="H42" s="61"/>
    </row>
    <row r="43" spans="1:10" x14ac:dyDescent="0.3">
      <c r="A43" s="62" t="s">
        <v>133</v>
      </c>
      <c r="B43" s="62"/>
      <c r="G43" s="62" t="s">
        <v>133</v>
      </c>
      <c r="H43" s="62"/>
    </row>
  </sheetData>
  <mergeCells count="48">
    <mergeCell ref="A41:B41"/>
    <mergeCell ref="G35:G36"/>
    <mergeCell ref="H35:I36"/>
    <mergeCell ref="J35:J36"/>
    <mergeCell ref="A39:B39"/>
    <mergeCell ref="A40:B40"/>
    <mergeCell ref="G41:H41"/>
    <mergeCell ref="J32:J34"/>
    <mergeCell ref="H33:I33"/>
    <mergeCell ref="H34:I34"/>
    <mergeCell ref="A35:A36"/>
    <mergeCell ref="B35:B36"/>
    <mergeCell ref="J26:J27"/>
    <mergeCell ref="A29:J29"/>
    <mergeCell ref="J18:J25"/>
    <mergeCell ref="H21:I21"/>
    <mergeCell ref="H22:I22"/>
    <mergeCell ref="H25:I25"/>
    <mergeCell ref="H31:I31"/>
    <mergeCell ref="A32:A34"/>
    <mergeCell ref="H32:I32"/>
    <mergeCell ref="H18:I18"/>
    <mergeCell ref="A26:F27"/>
    <mergeCell ref="G26:G27"/>
    <mergeCell ref="H26:I27"/>
    <mergeCell ref="H19:I19"/>
    <mergeCell ref="H20:I20"/>
    <mergeCell ref="A13:F14"/>
    <mergeCell ref="G13:G14"/>
    <mergeCell ref="H13:H14"/>
    <mergeCell ref="I13:I14"/>
    <mergeCell ref="A18:A25"/>
    <mergeCell ref="A42:B42"/>
    <mergeCell ref="G42:H42"/>
    <mergeCell ref="A43:B43"/>
    <mergeCell ref="G43:H43"/>
    <mergeCell ref="A1:J1"/>
    <mergeCell ref="A2:J2"/>
    <mergeCell ref="A4:J4"/>
    <mergeCell ref="H23:I23"/>
    <mergeCell ref="H24:I24"/>
    <mergeCell ref="J13:J14"/>
    <mergeCell ref="A15:J15"/>
    <mergeCell ref="A7:A12"/>
    <mergeCell ref="B7:B12"/>
    <mergeCell ref="I7:I12"/>
    <mergeCell ref="J7:J12"/>
    <mergeCell ref="H17:I17"/>
  </mergeCells>
  <phoneticPr fontId="4" type="noConversion"/>
  <pageMargins left="0.47244094488188981" right="0.55118110236220474" top="0.51181102362204722" bottom="0.74803149606299213" header="0.31496062992125984" footer="0.31496062992125984"/>
  <pageSetup paperSize="522"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B1" zoomScale="85" zoomScaleNormal="85" workbookViewId="0">
      <selection activeCell="K7" sqref="K7:K9"/>
    </sheetView>
  </sheetViews>
  <sheetFormatPr baseColWidth="10" defaultColWidth="10.85546875" defaultRowHeight="15" x14ac:dyDescent="0.3"/>
  <cols>
    <col min="1" max="1" width="15" style="20" bestFit="1" customWidth="1"/>
    <col min="2" max="2" width="14" style="30" customWidth="1"/>
    <col min="3" max="3" width="16.42578125" style="2" customWidth="1"/>
    <col min="4" max="4" width="48.7109375" style="2" customWidth="1"/>
    <col min="5" max="5" width="12.42578125" style="2" bestFit="1" customWidth="1"/>
    <col min="6" max="6" width="15.140625" style="2" bestFit="1" customWidth="1"/>
    <col min="7" max="7" width="20.5703125" style="2" customWidth="1"/>
    <col min="8" max="8" width="17.140625" style="21" customWidth="1"/>
    <col min="9" max="9" width="28.42578125" style="21" customWidth="1"/>
    <col min="10" max="10" width="13.42578125" style="2" bestFit="1" customWidth="1"/>
    <col min="11" max="11" width="33.85546875" style="2" customWidth="1"/>
    <col min="12" max="16384" width="10.85546875" style="2"/>
  </cols>
  <sheetData>
    <row r="1" spans="1:11" x14ac:dyDescent="0.3">
      <c r="A1" s="92" t="s">
        <v>159</v>
      </c>
      <c r="B1" s="92"/>
      <c r="C1" s="92"/>
      <c r="D1" s="92"/>
      <c r="E1" s="92"/>
      <c r="F1" s="92"/>
      <c r="G1" s="92"/>
      <c r="H1" s="92"/>
      <c r="I1" s="92"/>
      <c r="J1" s="92"/>
    </row>
    <row r="2" spans="1:11" x14ac:dyDescent="0.3">
      <c r="A2" s="92" t="s">
        <v>150</v>
      </c>
      <c r="B2" s="92"/>
      <c r="C2" s="92"/>
      <c r="D2" s="92"/>
      <c r="E2" s="92"/>
      <c r="F2" s="92"/>
      <c r="G2" s="92"/>
      <c r="H2" s="92"/>
      <c r="I2" s="92"/>
      <c r="J2" s="92"/>
    </row>
    <row r="3" spans="1:11" ht="15.75" thickBot="1" x14ac:dyDescent="0.35">
      <c r="A3" s="3"/>
      <c r="B3" s="26"/>
      <c r="C3" s="4"/>
      <c r="D3" s="4"/>
      <c r="E3" s="4"/>
      <c r="F3" s="4"/>
      <c r="G3" s="4"/>
      <c r="H3" s="5"/>
      <c r="I3" s="5"/>
      <c r="J3" s="4"/>
    </row>
    <row r="4" spans="1:11" ht="110.25" customHeight="1" thickBot="1" x14ac:dyDescent="0.35">
      <c r="A4" s="73" t="s">
        <v>160</v>
      </c>
      <c r="B4" s="74"/>
      <c r="C4" s="74"/>
      <c r="D4" s="74"/>
      <c r="E4" s="74"/>
      <c r="F4" s="74"/>
      <c r="G4" s="74"/>
      <c r="H4" s="74"/>
      <c r="I4" s="74"/>
      <c r="J4" s="75"/>
    </row>
    <row r="5" spans="1:11" ht="15.75" thickBot="1" x14ac:dyDescent="0.35">
      <c r="A5" s="8"/>
      <c r="B5" s="27"/>
      <c r="C5" s="6"/>
      <c r="D5" s="6"/>
      <c r="E5" s="6"/>
      <c r="F5" s="6"/>
      <c r="G5" s="6"/>
      <c r="H5" s="7"/>
      <c r="I5" s="7"/>
      <c r="J5" s="6"/>
    </row>
    <row r="6" spans="1:11" ht="88.5" customHeight="1" thickBot="1" x14ac:dyDescent="0.35">
      <c r="A6" s="1" t="s">
        <v>139</v>
      </c>
      <c r="B6" s="28" t="s">
        <v>152</v>
      </c>
      <c r="C6" s="9" t="s">
        <v>151</v>
      </c>
      <c r="D6" s="9" t="s">
        <v>140</v>
      </c>
      <c r="E6" s="9" t="s">
        <v>141</v>
      </c>
      <c r="F6" s="9" t="s">
        <v>142</v>
      </c>
      <c r="G6" s="9" t="s">
        <v>146</v>
      </c>
      <c r="H6" s="9" t="s">
        <v>147</v>
      </c>
      <c r="I6" s="9" t="s">
        <v>148</v>
      </c>
      <c r="J6" s="10" t="s">
        <v>143</v>
      </c>
    </row>
    <row r="7" spans="1:11" ht="105" customHeight="1" x14ac:dyDescent="0.3">
      <c r="A7" s="107" t="s">
        <v>89</v>
      </c>
      <c r="B7" s="108" t="s">
        <v>153</v>
      </c>
      <c r="C7" s="11" t="s">
        <v>90</v>
      </c>
      <c r="D7" s="11" t="s">
        <v>92</v>
      </c>
      <c r="E7" s="12">
        <v>41591</v>
      </c>
      <c r="F7" s="12">
        <v>41621</v>
      </c>
      <c r="G7" s="13">
        <v>21000000</v>
      </c>
      <c r="H7" s="11" t="s">
        <v>119</v>
      </c>
      <c r="I7" s="110" t="s">
        <v>149</v>
      </c>
      <c r="J7" s="112" t="s">
        <v>96</v>
      </c>
      <c r="K7" s="124" t="s">
        <v>202</v>
      </c>
    </row>
    <row r="8" spans="1:11" ht="30" x14ac:dyDescent="0.3">
      <c r="A8" s="80"/>
      <c r="B8" s="109"/>
      <c r="C8" s="14" t="s">
        <v>91</v>
      </c>
      <c r="D8" s="14" t="s">
        <v>93</v>
      </c>
      <c r="E8" s="15">
        <v>41251</v>
      </c>
      <c r="F8" s="15">
        <v>41621</v>
      </c>
      <c r="G8" s="16">
        <v>60000000</v>
      </c>
      <c r="H8" s="14" t="s">
        <v>94</v>
      </c>
      <c r="I8" s="111"/>
      <c r="J8" s="113"/>
      <c r="K8" s="124"/>
    </row>
    <row r="9" spans="1:11" ht="9" customHeight="1" thickBot="1" x14ac:dyDescent="0.35">
      <c r="A9" s="116"/>
      <c r="B9" s="117"/>
      <c r="C9" s="17"/>
      <c r="D9" s="17"/>
      <c r="E9" s="18"/>
      <c r="F9" s="18"/>
      <c r="G9" s="19"/>
      <c r="H9" s="17"/>
      <c r="I9" s="118"/>
      <c r="J9" s="119"/>
      <c r="K9" s="124"/>
    </row>
    <row r="10" spans="1:11" s="20" customFormat="1" x14ac:dyDescent="0.3">
      <c r="A10" s="93"/>
      <c r="B10" s="93"/>
      <c r="C10" s="93"/>
      <c r="D10" s="93"/>
      <c r="E10" s="93"/>
      <c r="F10" s="94"/>
      <c r="G10" s="97">
        <f>SUM(G7:G9)</f>
        <v>81000000</v>
      </c>
      <c r="H10" s="99" t="s">
        <v>95</v>
      </c>
      <c r="I10" s="101"/>
      <c r="J10" s="77"/>
    </row>
    <row r="11" spans="1:11" s="20" customFormat="1" ht="15.75" thickBot="1" x14ac:dyDescent="0.35">
      <c r="A11" s="67"/>
      <c r="B11" s="67"/>
      <c r="C11" s="67"/>
      <c r="D11" s="67"/>
      <c r="E11" s="67"/>
      <c r="F11" s="68"/>
      <c r="G11" s="98"/>
      <c r="H11" s="100"/>
      <c r="I11" s="102"/>
      <c r="J11" s="78"/>
    </row>
    <row r="12" spans="1:11" ht="63.75" customHeight="1" thickBot="1" x14ac:dyDescent="0.35">
      <c r="A12" s="73" t="s">
        <v>135</v>
      </c>
      <c r="B12" s="74"/>
      <c r="C12" s="74"/>
      <c r="D12" s="74"/>
      <c r="E12" s="74"/>
      <c r="F12" s="74"/>
      <c r="G12" s="74"/>
      <c r="H12" s="74"/>
      <c r="I12" s="74"/>
      <c r="J12" s="75"/>
    </row>
    <row r="13" spans="1:11" ht="15.75" thickBot="1" x14ac:dyDescent="0.35">
      <c r="A13" s="8"/>
      <c r="B13" s="27"/>
      <c r="C13" s="6"/>
      <c r="D13" s="6"/>
      <c r="E13" s="6"/>
      <c r="F13" s="6"/>
      <c r="G13" s="6"/>
      <c r="H13" s="7"/>
      <c r="I13" s="7"/>
      <c r="J13" s="6"/>
    </row>
    <row r="14" spans="1:11" ht="93.75" customHeight="1" x14ac:dyDescent="0.3">
      <c r="A14" s="22" t="s">
        <v>139</v>
      </c>
      <c r="B14" s="33" t="s">
        <v>157</v>
      </c>
      <c r="C14" s="34" t="s">
        <v>151</v>
      </c>
      <c r="D14" s="34" t="s">
        <v>140</v>
      </c>
      <c r="E14" s="34" t="s">
        <v>141</v>
      </c>
      <c r="F14" s="34" t="s">
        <v>142</v>
      </c>
      <c r="G14" s="34" t="s">
        <v>154</v>
      </c>
      <c r="H14" s="79" t="s">
        <v>156</v>
      </c>
      <c r="I14" s="79"/>
      <c r="J14" s="23" t="s">
        <v>155</v>
      </c>
    </row>
    <row r="15" spans="1:11" ht="45" x14ac:dyDescent="0.3">
      <c r="A15" s="80" t="s">
        <v>89</v>
      </c>
      <c r="B15" s="29">
        <v>181823838</v>
      </c>
      <c r="C15" s="14" t="s">
        <v>97</v>
      </c>
      <c r="D15" s="14" t="s">
        <v>66</v>
      </c>
      <c r="E15" s="15">
        <v>41215</v>
      </c>
      <c r="F15" s="15">
        <v>41514</v>
      </c>
      <c r="G15" s="16" t="s">
        <v>106</v>
      </c>
      <c r="H15" s="82" t="s">
        <v>67</v>
      </c>
      <c r="I15" s="82"/>
      <c r="J15" s="95">
        <v>100</v>
      </c>
    </row>
    <row r="16" spans="1:11" ht="45" x14ac:dyDescent="0.3">
      <c r="A16" s="80"/>
      <c r="B16" s="29">
        <v>41180000</v>
      </c>
      <c r="C16" s="14" t="s">
        <v>68</v>
      </c>
      <c r="D16" s="14" t="s">
        <v>69</v>
      </c>
      <c r="E16" s="15">
        <v>41221</v>
      </c>
      <c r="F16" s="15">
        <v>41221</v>
      </c>
      <c r="G16" s="16" t="s">
        <v>106</v>
      </c>
      <c r="H16" s="87" t="s">
        <v>67</v>
      </c>
      <c r="I16" s="88"/>
      <c r="J16" s="95"/>
    </row>
    <row r="17" spans="1:11" ht="101.25" customHeight="1" thickBot="1" x14ac:dyDescent="0.35">
      <c r="A17" s="80"/>
      <c r="B17" s="29">
        <v>11920000</v>
      </c>
      <c r="C17" s="14" t="s">
        <v>70</v>
      </c>
      <c r="D17" s="14" t="s">
        <v>71</v>
      </c>
      <c r="E17" s="15">
        <v>41153</v>
      </c>
      <c r="F17" s="15">
        <v>41260</v>
      </c>
      <c r="G17" s="16" t="s">
        <v>106</v>
      </c>
      <c r="H17" s="82" t="s">
        <v>67</v>
      </c>
      <c r="I17" s="82"/>
      <c r="J17" s="95"/>
      <c r="K17" s="57" t="s">
        <v>203</v>
      </c>
    </row>
    <row r="18" spans="1:11" s="20" customFormat="1" x14ac:dyDescent="0.3">
      <c r="A18" s="103"/>
      <c r="B18" s="104"/>
      <c r="C18" s="104"/>
      <c r="D18" s="104"/>
      <c r="E18" s="104"/>
      <c r="F18" s="104"/>
      <c r="G18" s="69" t="s">
        <v>158</v>
      </c>
      <c r="H18" s="71">
        <v>2</v>
      </c>
      <c r="I18" s="71"/>
      <c r="J18" s="59"/>
    </row>
    <row r="19" spans="1:11" s="20" customFormat="1" ht="15.75" thickBot="1" x14ac:dyDescent="0.35">
      <c r="A19" s="105"/>
      <c r="B19" s="106"/>
      <c r="C19" s="106"/>
      <c r="D19" s="106"/>
      <c r="E19" s="106"/>
      <c r="F19" s="106"/>
      <c r="G19" s="70"/>
      <c r="H19" s="72"/>
      <c r="I19" s="72"/>
      <c r="J19" s="60"/>
    </row>
    <row r="20" spans="1:11" ht="15.75" thickBot="1" x14ac:dyDescent="0.35"/>
    <row r="21" spans="1:11" ht="63.75" customHeight="1" thickBot="1" x14ac:dyDescent="0.35">
      <c r="A21" s="73" t="s">
        <v>130</v>
      </c>
      <c r="B21" s="74"/>
      <c r="C21" s="74"/>
      <c r="D21" s="74"/>
      <c r="E21" s="74"/>
      <c r="F21" s="74"/>
      <c r="G21" s="74"/>
      <c r="H21" s="74"/>
      <c r="I21" s="74"/>
      <c r="J21" s="75"/>
    </row>
    <row r="22" spans="1:11" ht="15.75" thickBot="1" x14ac:dyDescent="0.35">
      <c r="A22" s="8"/>
      <c r="B22" s="27"/>
      <c r="C22" s="6"/>
      <c r="D22" s="6"/>
      <c r="E22" s="6"/>
      <c r="F22" s="6"/>
      <c r="G22" s="6"/>
      <c r="H22" s="7"/>
      <c r="I22" s="7"/>
      <c r="J22" s="6"/>
    </row>
    <row r="23" spans="1:11" ht="98.25" customHeight="1" x14ac:dyDescent="0.3">
      <c r="A23" s="22" t="s">
        <v>139</v>
      </c>
      <c r="B23" s="32" t="s">
        <v>84</v>
      </c>
      <c r="C23" s="34" t="s">
        <v>151</v>
      </c>
      <c r="D23" s="34" t="s">
        <v>140</v>
      </c>
      <c r="E23" s="34" t="s">
        <v>141</v>
      </c>
      <c r="F23" s="34" t="s">
        <v>142</v>
      </c>
      <c r="G23" s="34" t="s">
        <v>154</v>
      </c>
      <c r="H23" s="76" t="s">
        <v>156</v>
      </c>
      <c r="I23" s="76"/>
      <c r="J23" s="23" t="s">
        <v>155</v>
      </c>
    </row>
    <row r="24" spans="1:11" ht="96" customHeight="1" thickBot="1" x14ac:dyDescent="0.35">
      <c r="A24" s="36" t="s">
        <v>89</v>
      </c>
      <c r="B24" s="31">
        <v>373679280</v>
      </c>
      <c r="C24" s="14" t="s">
        <v>72</v>
      </c>
      <c r="D24" s="14" t="s">
        <v>73</v>
      </c>
      <c r="E24" s="15">
        <v>41663</v>
      </c>
      <c r="F24" s="15"/>
      <c r="G24" s="16" t="s">
        <v>74</v>
      </c>
      <c r="H24" s="82" t="s">
        <v>75</v>
      </c>
      <c r="I24" s="82"/>
      <c r="J24" s="35">
        <v>100</v>
      </c>
    </row>
    <row r="25" spans="1:11" s="20" customFormat="1" x14ac:dyDescent="0.3">
      <c r="A25" s="120" t="s">
        <v>85</v>
      </c>
      <c r="B25" s="122">
        <f>B24</f>
        <v>373679280</v>
      </c>
      <c r="C25" s="39"/>
      <c r="D25" s="39"/>
      <c r="E25" s="39"/>
      <c r="F25" s="40"/>
      <c r="G25" s="69" t="s">
        <v>158</v>
      </c>
      <c r="H25" s="71">
        <v>1</v>
      </c>
      <c r="I25" s="71"/>
      <c r="J25" s="59"/>
    </row>
    <row r="26" spans="1:11" s="20" customFormat="1" ht="16.5" customHeight="1" thickBot="1" x14ac:dyDescent="0.35">
      <c r="A26" s="121"/>
      <c r="B26" s="123"/>
      <c r="C26" s="41"/>
      <c r="D26" s="41"/>
      <c r="E26" s="41"/>
      <c r="F26" s="42"/>
      <c r="G26" s="70"/>
      <c r="H26" s="72"/>
      <c r="I26" s="72"/>
      <c r="J26" s="60"/>
    </row>
    <row r="29" spans="1:11" x14ac:dyDescent="0.3">
      <c r="A29" s="61"/>
      <c r="B29" s="61"/>
    </row>
    <row r="30" spans="1:11" x14ac:dyDescent="0.3">
      <c r="A30" s="61"/>
      <c r="B30" s="61"/>
    </row>
    <row r="31" spans="1:11" x14ac:dyDescent="0.3">
      <c r="A31" s="61" t="s">
        <v>131</v>
      </c>
      <c r="B31" s="61"/>
      <c r="G31" s="61" t="s">
        <v>134</v>
      </c>
      <c r="H31" s="61"/>
    </row>
    <row r="32" spans="1:11" x14ac:dyDescent="0.3">
      <c r="A32" s="61" t="s">
        <v>132</v>
      </c>
      <c r="B32" s="61"/>
      <c r="G32" s="61" t="s">
        <v>144</v>
      </c>
      <c r="H32" s="61"/>
    </row>
    <row r="33" spans="1:8" x14ac:dyDescent="0.3">
      <c r="A33" s="62" t="s">
        <v>133</v>
      </c>
      <c r="B33" s="62"/>
      <c r="G33" s="62" t="s">
        <v>133</v>
      </c>
      <c r="H33" s="62"/>
    </row>
  </sheetData>
  <mergeCells count="40">
    <mergeCell ref="J18:J19"/>
    <mergeCell ref="H23:I23"/>
    <mergeCell ref="H24:I24"/>
    <mergeCell ref="A21:J21"/>
    <mergeCell ref="A25:A26"/>
    <mergeCell ref="B25:B26"/>
    <mergeCell ref="G25:G26"/>
    <mergeCell ref="H25:I26"/>
    <mergeCell ref="J25:J26"/>
    <mergeCell ref="A18:F19"/>
    <mergeCell ref="G18:G19"/>
    <mergeCell ref="H18:I19"/>
    <mergeCell ref="I10:I11"/>
    <mergeCell ref="H16:I16"/>
    <mergeCell ref="H14:I14"/>
    <mergeCell ref="H15:I15"/>
    <mergeCell ref="H17:I17"/>
    <mergeCell ref="A1:J1"/>
    <mergeCell ref="A2:J2"/>
    <mergeCell ref="A4:J4"/>
    <mergeCell ref="A7:A9"/>
    <mergeCell ref="B7:B9"/>
    <mergeCell ref="I7:I9"/>
    <mergeCell ref="J7:J9"/>
    <mergeCell ref="K7:K9"/>
    <mergeCell ref="G31:H31"/>
    <mergeCell ref="A32:B32"/>
    <mergeCell ref="G32:H32"/>
    <mergeCell ref="A33:B33"/>
    <mergeCell ref="G33:H33"/>
    <mergeCell ref="A29:B29"/>
    <mergeCell ref="A30:B30"/>
    <mergeCell ref="A31:B31"/>
    <mergeCell ref="J10:J11"/>
    <mergeCell ref="A12:J12"/>
    <mergeCell ref="A15:A17"/>
    <mergeCell ref="J15:J17"/>
    <mergeCell ref="A10:F11"/>
    <mergeCell ref="G10:G11"/>
    <mergeCell ref="H10:H11"/>
  </mergeCells>
  <phoneticPr fontId="4" type="noConversion"/>
  <pageMargins left="0.43307086614173229" right="0.39370078740157483" top="0.74803149606299213" bottom="0.74803149606299213" header="0.31496062992125984" footer="0.31496062992125984"/>
  <pageSetup paperSize="522"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SPORTSAT TELEVISIÓN</vt:lpstr>
      <vt:lpstr>COLOMBIANA DE TELEVISIÓN</vt:lpstr>
      <vt:lpstr>MIRANDA</vt:lpstr>
      <vt:lpstr>PIXEL MEDIA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cvillegas</dc:creator>
  <cp:lastModifiedBy>Carmen Andrea Coronado Soler</cp:lastModifiedBy>
  <cp:lastPrinted>2014-07-16T22:44:08Z</cp:lastPrinted>
  <dcterms:created xsi:type="dcterms:W3CDTF">2011-09-08T15:01:45Z</dcterms:created>
  <dcterms:modified xsi:type="dcterms:W3CDTF">2014-07-17T19:45:48Z</dcterms:modified>
</cp:coreProperties>
</file>