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92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<sst xmlns="http://schemas.openxmlformats.org/spreadsheetml/2006/main" count="193" uniqueCount="122">
  <si>
    <t>Transmisión, staff RTVC</t>
  </si>
  <si>
    <t>Artistas (7 bandas)</t>
  </si>
  <si>
    <t>Transporte</t>
  </si>
  <si>
    <t>Equipo humano de producción y logística</t>
  </si>
  <si>
    <t>Seguridad y Primeros Auxilios</t>
  </si>
  <si>
    <t>Productor General</t>
  </si>
  <si>
    <t>Impresas con logo de Radionica y ARTISTAS</t>
  </si>
  <si>
    <t>Impresas con logo de Radionica y PRODUCCIÓN</t>
  </si>
  <si>
    <t>Impresas con logo de Radionica y PRENSA</t>
  </si>
  <si>
    <t>Policía Metropolitana de Bogotá y salud</t>
  </si>
  <si>
    <t>Coordinador de alimentación</t>
  </si>
  <si>
    <t>Acomodación</t>
  </si>
  <si>
    <t>Mini brutos</t>
  </si>
  <si>
    <t>ACTIVIDAD</t>
  </si>
  <si>
    <t>DESCRIPCIÓN</t>
  </si>
  <si>
    <t>DETALLE</t>
  </si>
  <si>
    <t>CANTIDAD</t>
  </si>
  <si>
    <t>TIEMPO
(DÍAS)</t>
  </si>
  <si>
    <t>SUBTOTAL</t>
  </si>
  <si>
    <t>Equipo Humano de producción y de logística</t>
  </si>
  <si>
    <t>Productor técnico</t>
  </si>
  <si>
    <t>Operación técnica. 
Montaje, evento, desmontaje</t>
  </si>
  <si>
    <t>Productor logístico</t>
  </si>
  <si>
    <t>Operación logística. 
Montaje, evento y desmontaje</t>
  </si>
  <si>
    <t>Ingeniero de luces y video</t>
  </si>
  <si>
    <t>Montaje, dirección de luces, evento y desmontaje</t>
  </si>
  <si>
    <t>Coordinador de camerinos</t>
  </si>
  <si>
    <t>Coordinador de transporte</t>
  </si>
  <si>
    <t>Comunicación y coordinación con los grupos</t>
  </si>
  <si>
    <t>Operadores logísticos</t>
  </si>
  <si>
    <t>Brigada contra incendios</t>
  </si>
  <si>
    <t>Coordinadores logísticos</t>
  </si>
  <si>
    <t>Operadores técnicos-montaje</t>
  </si>
  <si>
    <t>Descargue, traslado, montaje, equipos, instrumentos, back line</t>
  </si>
  <si>
    <t>Operador de bodega</t>
  </si>
  <si>
    <t>Back line, instrumentos bandas, equipos RTVC</t>
  </si>
  <si>
    <t>Seguridad y primeros auxilios</t>
  </si>
  <si>
    <t>Ambulancia medicalizada
(10:00 a.m. a 8:30 p.m.)</t>
  </si>
  <si>
    <t>Médicos</t>
  </si>
  <si>
    <t>MEC</t>
  </si>
  <si>
    <t>Auxiliares</t>
  </si>
  <si>
    <t>Servicio de Aseo</t>
  </si>
  <si>
    <t xml:space="preserve">Equipo humano </t>
  </si>
  <si>
    <t>Implementos básicos</t>
  </si>
  <si>
    <t>Seguridad Privada</t>
  </si>
  <si>
    <t>Montaje, evento y desmontaje (diurno y nocturno)</t>
  </si>
  <si>
    <t>Insumos técnicos y logísticos</t>
  </si>
  <si>
    <t>Iluminación</t>
  </si>
  <si>
    <t>Par leds y barras de leds</t>
  </si>
  <si>
    <t>Barra de leds</t>
  </si>
  <si>
    <t>Par 64</t>
  </si>
  <si>
    <t>Cabezas 575 spot</t>
  </si>
  <si>
    <t>Dimmer</t>
  </si>
  <si>
    <t>Consola</t>
  </si>
  <si>
    <t>Truss (3 mts)</t>
  </si>
  <si>
    <t>Maquina de humo</t>
  </si>
  <si>
    <t>Luz de Evacuación</t>
  </si>
  <si>
    <t>Gobos</t>
  </si>
  <si>
    <t>Herramientas</t>
  </si>
  <si>
    <t>Caja de herramienta básica</t>
  </si>
  <si>
    <t>Cinta de prevención</t>
  </si>
  <si>
    <t>N/A</t>
  </si>
  <si>
    <t>Radios de comunicación</t>
  </si>
  <si>
    <t>Planta eléctrica</t>
  </si>
  <si>
    <t>200 Kva, BACKUP + CABLE ACOMETIDA X 50 MTS</t>
  </si>
  <si>
    <t>Yellow jacket</t>
  </si>
  <si>
    <t>Cubrimiento cables</t>
  </si>
  <si>
    <t>Sobretarimas</t>
  </si>
  <si>
    <t>2.44 x 2.44 x 0.60, con ruedas</t>
  </si>
  <si>
    <t>Vallas</t>
  </si>
  <si>
    <t>Baterías sanitarias</t>
  </si>
  <si>
    <t>Manillas de control y acceso</t>
  </si>
  <si>
    <t>Alimentación e hidratación</t>
  </si>
  <si>
    <t>Stage Manager</t>
  </si>
  <si>
    <t>Almuerzo evento</t>
  </si>
  <si>
    <t>Refrigerio p.m. evento</t>
  </si>
  <si>
    <t>Refrigerio p.m. montaje</t>
  </si>
  <si>
    <t>Cena montaje</t>
  </si>
  <si>
    <t>Hidratación montaje</t>
  </si>
  <si>
    <t>Refrigerio a.m. evento</t>
  </si>
  <si>
    <t>Cena evento</t>
  </si>
  <si>
    <t xml:space="preserve">Hidratación </t>
  </si>
  <si>
    <t>Gaseosas evento</t>
  </si>
  <si>
    <t>Hidratación</t>
  </si>
  <si>
    <t>Hidratación evento</t>
  </si>
  <si>
    <t>Músicos</t>
  </si>
  <si>
    <t>Prueba de sonido</t>
  </si>
  <si>
    <t>Instrumentos</t>
  </si>
  <si>
    <t>Músicos e instrumentos</t>
  </si>
  <si>
    <t>Músicos e intrumentos</t>
  </si>
  <si>
    <t>Hidratación prueba (3 bandas)</t>
  </si>
  <si>
    <t>Producción</t>
  </si>
  <si>
    <t>Traslado XXX - Perimetro Urbano - XXX</t>
  </si>
  <si>
    <t>Transporte de carga - Perimetro urbano</t>
  </si>
  <si>
    <t>Camión</t>
  </si>
  <si>
    <t>Coordinación general
Comunicación</t>
  </si>
  <si>
    <t>Jefe de Roadies</t>
  </si>
  <si>
    <t>Roadies</t>
  </si>
  <si>
    <t xml:space="preserve">Almuerzo sencillo evento </t>
  </si>
  <si>
    <t>Refrigerio p.m. sencillo evento</t>
  </si>
  <si>
    <t>Refrigerio a.m. especial evento</t>
  </si>
  <si>
    <t>Almuerzo especial evento</t>
  </si>
  <si>
    <t>Refrigerio p.m. especial evento</t>
  </si>
  <si>
    <t>Refrigerio a.m. especial prueba Banda</t>
  </si>
  <si>
    <t>EQUIPO O SERVICIO REQUERIDO</t>
  </si>
  <si>
    <t>VALOR TECHO UNITARIO</t>
  </si>
  <si>
    <t>VALOR UNIT PROPUESTO</t>
  </si>
  <si>
    <t>PUNTAJE MÁXIMO</t>
  </si>
  <si>
    <t>120 PUNTOS</t>
  </si>
  <si>
    <t>30 PUNTOS</t>
  </si>
  <si>
    <t>90 PUNTOS</t>
  </si>
  <si>
    <t>PUNTAJE</t>
  </si>
  <si>
    <t>POR MTS</t>
  </si>
  <si>
    <t xml:space="preserve">ANEXO N° 003 </t>
  </si>
  <si>
    <t xml:space="preserve">ECONOMICO </t>
  </si>
  <si>
    <t>Atentamente,</t>
  </si>
  <si>
    <t>___________________________________________</t>
  </si>
  <si>
    <t xml:space="preserve">FIRMA DEL REPRESENTANTE LEGAL </t>
  </si>
  <si>
    <t>Señor proponente el presente anexo economico debera ser diligenciado en su totalidad, debe tener en cuenta que este anexo corresponde a los requerimietos tecnicos minimos para la produccion, preproduccion y postproduccion de un evento, por lo tanto, Radio Television Nacional de Colombia,  atendiendo la naturaleza del evento tendra la facultad determinar la cantidad de los bienes y servicios, de conformidad con la tarifa ofertada por usted en su propuesta, previa aprobacion de la Subgerencia de Radio de rtvc.</t>
  </si>
  <si>
    <t>INVITACIÓN DIRECTA N° 01 DE 2011</t>
  </si>
  <si>
    <t xml:space="preserve">EVENTO TIPO </t>
  </si>
  <si>
    <t>VALOR MÁXIMO UNITARIO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</si>
</sst>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&quot;$&quot;\ * #,##0_ ;_ &quot;$&quot;\ * \-#,##0_ ;_ &quot;$&quot;\ * &quot;-&quot;??_ ;_ @_ "/>
    <numFmt numFmtId="167" formatCode="_ * #,##0.00_ ;_ * \-#,##0.00_ ;_ * &quot;-&quot;??_ ;_ @_ "/>
    <numFmt numFmtId="168" formatCode="_ * #,##0_ ;_ * \-#,##0_ ;_ * &quot;-&quot;??_ ;_ @_ "/>
    <numFmt numFmtId="169" formatCode="_ * #,##0_ ;_ * \-#,##0_ ;_ * &quot;-&quot;_ ;_ @_ "/>
    <numFmt numFmtId="170" formatCode="_ * #,##0.00_ ;_ * \-#,##0.00_ ;_ * &quot;-&quot;_ ;_ @_ "/>
    <numFmt numFmtId="171" formatCode="_-* #,##0_ _€_-;\-* #,##0_ _€_-;_-* &quot;-&quot;??_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Verdana"/>
      <family val="0"/>
    </font>
    <font>
      <b/>
      <sz val="16"/>
      <name val="Arial Narrow"/>
      <family val="2"/>
    </font>
    <font>
      <sz val="16"/>
      <name val="Arial Narrow"/>
      <family val="2"/>
    </font>
    <font>
      <b/>
      <sz val="16"/>
      <color indexed="9"/>
      <name val="Arial Narrow"/>
      <family val="2"/>
    </font>
    <font>
      <sz val="16"/>
      <color indexed="8"/>
      <name val="Arial Narrow"/>
      <family val="2"/>
    </font>
    <font>
      <u val="single"/>
      <sz val="16"/>
      <color indexed="12"/>
      <name val="Arial Narrow"/>
      <family val="2"/>
    </font>
    <font>
      <sz val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center" vertical="top"/>
    </xf>
    <xf numFmtId="168" fontId="5" fillId="0" borderId="0" xfId="47" applyNumberFormat="1" applyFont="1" applyAlignment="1">
      <alignment vertical="top"/>
    </xf>
    <xf numFmtId="166" fontId="42" fillId="33" borderId="10" xfId="0" applyNumberFormat="1" applyFont="1" applyFill="1" applyBorder="1" applyAlignment="1">
      <alignment horizontal="center" vertical="center"/>
    </xf>
    <xf numFmtId="166" fontId="42" fillId="33" borderId="11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 wrapText="1"/>
    </xf>
    <xf numFmtId="168" fontId="42" fillId="33" borderId="10" xfId="47" applyNumberFormat="1" applyFont="1" applyFill="1" applyBorder="1" applyAlignment="1">
      <alignment horizontal="center" vertical="center" wrapText="1"/>
    </xf>
    <xf numFmtId="168" fontId="42" fillId="33" borderId="10" xfId="47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center" vertical="center"/>
    </xf>
    <xf numFmtId="168" fontId="5" fillId="0" borderId="13" xfId="47" applyNumberFormat="1" applyFont="1" applyBorder="1" applyAlignment="1">
      <alignment vertical="center" wrapText="1"/>
    </xf>
    <xf numFmtId="168" fontId="5" fillId="0" borderId="14" xfId="47" applyNumberFormat="1" applyFont="1" applyBorder="1" applyAlignment="1">
      <alignment vertical="center" wrapText="1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/>
    </xf>
    <xf numFmtId="168" fontId="5" fillId="0" borderId="16" xfId="47" applyNumberFormat="1" applyFont="1" applyBorder="1" applyAlignment="1">
      <alignment vertical="center" wrapText="1"/>
    </xf>
    <xf numFmtId="168" fontId="5" fillId="0" borderId="17" xfId="47" applyNumberFormat="1" applyFont="1" applyBorder="1" applyAlignment="1">
      <alignment vertical="center" wrapText="1"/>
    </xf>
    <xf numFmtId="0" fontId="5" fillId="0" borderId="16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168" fontId="5" fillId="0" borderId="20" xfId="47" applyNumberFormat="1" applyFont="1" applyFill="1" applyBorder="1" applyAlignment="1">
      <alignment vertical="center" wrapText="1"/>
    </xf>
    <xf numFmtId="168" fontId="5" fillId="0" borderId="21" xfId="47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" fontId="42" fillId="34" borderId="22" xfId="0" applyNumberFormat="1" applyFont="1" applyFill="1" applyBorder="1" applyAlignment="1">
      <alignment horizontal="right" vertical="top"/>
    </xf>
    <xf numFmtId="168" fontId="42" fillId="34" borderId="23" xfId="47" applyNumberFormat="1" applyFont="1" applyFill="1" applyBorder="1" applyAlignment="1">
      <alignment vertical="top" wrapText="1"/>
    </xf>
    <xf numFmtId="1" fontId="4" fillId="0" borderId="24" xfId="0" applyNumberFormat="1" applyFont="1" applyFill="1" applyBorder="1" applyAlignment="1">
      <alignment horizontal="right" vertical="top"/>
    </xf>
    <xf numFmtId="1" fontId="4" fillId="0" borderId="0" xfId="0" applyNumberFormat="1" applyFont="1" applyFill="1" applyBorder="1" applyAlignment="1">
      <alignment horizontal="right" vertical="top"/>
    </xf>
    <xf numFmtId="168" fontId="4" fillId="0" borderId="0" xfId="47" applyNumberFormat="1" applyFont="1" applyFill="1" applyBorder="1" applyAlignment="1">
      <alignment horizontal="right" vertical="top"/>
    </xf>
    <xf numFmtId="168" fontId="4" fillId="0" borderId="25" xfId="47" applyNumberFormat="1" applyFont="1" applyFill="1" applyBorder="1" applyAlignment="1">
      <alignment vertical="top"/>
    </xf>
    <xf numFmtId="0" fontId="5" fillId="0" borderId="13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 wrapText="1"/>
    </xf>
    <xf numFmtId="1" fontId="5" fillId="0" borderId="20" xfId="0" applyNumberFormat="1" applyFont="1" applyBorder="1" applyAlignment="1">
      <alignment horizontal="center" vertical="center"/>
    </xf>
    <xf numFmtId="168" fontId="5" fillId="0" borderId="20" xfId="47" applyNumberFormat="1" applyFont="1" applyBorder="1" applyAlignment="1">
      <alignment vertical="center" wrapText="1"/>
    </xf>
    <xf numFmtId="168" fontId="5" fillId="0" borderId="21" xfId="47" applyNumberFormat="1" applyFont="1" applyBorder="1" applyAlignment="1">
      <alignment vertical="center" wrapText="1"/>
    </xf>
    <xf numFmtId="1" fontId="42" fillId="34" borderId="27" xfId="0" applyNumberFormat="1" applyFont="1" applyFill="1" applyBorder="1" applyAlignment="1">
      <alignment horizontal="right" vertical="top"/>
    </xf>
    <xf numFmtId="168" fontId="42" fillId="34" borderId="11" xfId="47" applyNumberFormat="1" applyFont="1" applyFill="1" applyBorder="1" applyAlignment="1">
      <alignment vertical="top"/>
    </xf>
    <xf numFmtId="168" fontId="4" fillId="0" borderId="0" xfId="47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1" fontId="42" fillId="33" borderId="11" xfId="0" applyNumberFormat="1" applyFont="1" applyFill="1" applyBorder="1" applyAlignment="1">
      <alignment horizontal="center" vertical="center"/>
    </xf>
    <xf numFmtId="1" fontId="42" fillId="33" borderId="11" xfId="0" applyNumberFormat="1" applyFont="1" applyFill="1" applyBorder="1" applyAlignment="1">
      <alignment horizontal="center" vertical="center" wrapText="1"/>
    </xf>
    <xf numFmtId="168" fontId="42" fillId="33" borderId="11" xfId="47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/>
    </xf>
    <xf numFmtId="1" fontId="5" fillId="0" borderId="16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3" fillId="0" borderId="16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6" xfId="47" applyNumberFormat="1" applyFont="1" applyBorder="1" applyAlignment="1">
      <alignment horizontal="center" vertical="center" wrapText="1"/>
    </xf>
    <xf numFmtId="168" fontId="43" fillId="0" borderId="16" xfId="47" applyNumberFormat="1" applyFont="1" applyBorder="1" applyAlignment="1">
      <alignment horizontal="center" vertical="center" wrapText="1"/>
    </xf>
    <xf numFmtId="168" fontId="5" fillId="0" borderId="17" xfId="47" applyNumberFormat="1" applyFont="1" applyBorder="1" applyAlignment="1">
      <alignment vertical="top" wrapText="1"/>
    </xf>
    <xf numFmtId="0" fontId="43" fillId="0" borderId="18" xfId="0" applyFont="1" applyBorder="1" applyAlignment="1">
      <alignment horizontal="center" vertical="center"/>
    </xf>
    <xf numFmtId="168" fontId="5" fillId="0" borderId="16" xfId="47" applyNumberFormat="1" applyFont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Border="1" applyAlignment="1">
      <alignment vertical="top"/>
    </xf>
    <xf numFmtId="166" fontId="5" fillId="0" borderId="16" xfId="0" applyNumberFormat="1" applyFont="1" applyBorder="1" applyAlignment="1">
      <alignment vertical="top"/>
    </xf>
    <xf numFmtId="168" fontId="5" fillId="0" borderId="0" xfId="47" applyNumberFormat="1" applyFont="1" applyAlignment="1">
      <alignment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Border="1" applyAlignment="1">
      <alignment vertical="top" wrapText="1"/>
    </xf>
    <xf numFmtId="168" fontId="5" fillId="0" borderId="0" xfId="0" applyNumberFormat="1" applyFont="1" applyAlignment="1">
      <alignment/>
    </xf>
    <xf numFmtId="1" fontId="5" fillId="0" borderId="18" xfId="0" applyNumberFormat="1" applyFont="1" applyBorder="1" applyAlignment="1">
      <alignment horizontal="center" vertical="top"/>
    </xf>
    <xf numFmtId="0" fontId="5" fillId="0" borderId="20" xfId="0" applyNumberFormat="1" applyFont="1" applyBorder="1" applyAlignment="1">
      <alignment vertical="top" wrapText="1"/>
    </xf>
    <xf numFmtId="1" fontId="5" fillId="0" borderId="20" xfId="0" applyNumberFormat="1" applyFont="1" applyBorder="1" applyAlignment="1">
      <alignment horizontal="center" vertical="top"/>
    </xf>
    <xf numFmtId="168" fontId="5" fillId="0" borderId="20" xfId="47" applyNumberFormat="1" applyFont="1" applyBorder="1" applyAlignment="1">
      <alignment vertical="top" wrapText="1"/>
    </xf>
    <xf numFmtId="0" fontId="5" fillId="0" borderId="12" xfId="47" applyNumberFormat="1" applyFont="1" applyBorder="1" applyAlignment="1">
      <alignment horizontal="left" vertical="top"/>
    </xf>
    <xf numFmtId="0" fontId="5" fillId="0" borderId="13" xfId="47" applyNumberFormat="1" applyFont="1" applyBorder="1" applyAlignment="1">
      <alignment horizontal="center" vertical="top"/>
    </xf>
    <xf numFmtId="0" fontId="5" fillId="0" borderId="13" xfId="47" applyNumberFormat="1" applyFont="1" applyBorder="1" applyAlignment="1">
      <alignment horizontal="center" vertical="center"/>
    </xf>
    <xf numFmtId="168" fontId="5" fillId="0" borderId="13" xfId="47" applyNumberFormat="1" applyFont="1" applyBorder="1" applyAlignment="1">
      <alignment vertical="top" wrapText="1"/>
    </xf>
    <xf numFmtId="168" fontId="5" fillId="0" borderId="14" xfId="47" applyNumberFormat="1" applyFont="1" applyBorder="1" applyAlignment="1">
      <alignment vertical="top" wrapText="1"/>
    </xf>
    <xf numFmtId="0" fontId="5" fillId="0" borderId="28" xfId="47" applyNumberFormat="1" applyFont="1" applyBorder="1" applyAlignment="1">
      <alignment horizontal="left" vertical="top"/>
    </xf>
    <xf numFmtId="0" fontId="5" fillId="0" borderId="29" xfId="47" applyNumberFormat="1" applyFont="1" applyBorder="1" applyAlignment="1">
      <alignment horizontal="center" vertical="top"/>
    </xf>
    <xf numFmtId="0" fontId="5" fillId="0" borderId="29" xfId="47" applyNumberFormat="1" applyFont="1" applyBorder="1" applyAlignment="1">
      <alignment horizontal="center" vertical="center"/>
    </xf>
    <xf numFmtId="168" fontId="5" fillId="0" borderId="29" xfId="47" applyNumberFormat="1" applyFont="1" applyBorder="1" applyAlignment="1">
      <alignment vertical="top" wrapText="1"/>
    </xf>
    <xf numFmtId="168" fontId="5" fillId="0" borderId="30" xfId="47" applyNumberFormat="1" applyFont="1" applyBorder="1" applyAlignment="1">
      <alignment vertical="top" wrapText="1"/>
    </xf>
    <xf numFmtId="0" fontId="43" fillId="0" borderId="15" xfId="47" applyNumberFormat="1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/>
    </xf>
    <xf numFmtId="0" fontId="43" fillId="0" borderId="15" xfId="0" applyFont="1" applyBorder="1" applyAlignment="1">
      <alignment horizontal="left" vertical="center" wrapText="1"/>
    </xf>
    <xf numFmtId="0" fontId="43" fillId="0" borderId="19" xfId="0" applyFont="1" applyBorder="1" applyAlignment="1">
      <alignment vertical="center" wrapText="1"/>
    </xf>
    <xf numFmtId="0" fontId="5" fillId="0" borderId="31" xfId="47" applyNumberFormat="1" applyFont="1" applyBorder="1" applyAlignment="1">
      <alignment horizontal="center" vertical="top"/>
    </xf>
    <xf numFmtId="168" fontId="5" fillId="0" borderId="31" xfId="47" applyNumberFormat="1" applyFont="1" applyBorder="1" applyAlignment="1">
      <alignment vertical="top" wrapText="1"/>
    </xf>
    <xf numFmtId="168" fontId="42" fillId="34" borderId="23" xfId="47" applyNumberFormat="1" applyFont="1" applyFill="1" applyBorder="1" applyAlignment="1">
      <alignment vertical="top"/>
    </xf>
    <xf numFmtId="1" fontId="4" fillId="0" borderId="32" xfId="0" applyNumberFormat="1" applyFont="1" applyFill="1" applyBorder="1" applyAlignment="1">
      <alignment horizontal="right" vertical="top"/>
    </xf>
    <xf numFmtId="1" fontId="4" fillId="0" borderId="33" xfId="0" applyNumberFormat="1" applyFont="1" applyFill="1" applyBorder="1" applyAlignment="1">
      <alignment horizontal="right" vertical="top"/>
    </xf>
    <xf numFmtId="168" fontId="4" fillId="0" borderId="33" xfId="47" applyNumberFormat="1" applyFont="1" applyFill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29" xfId="0" applyFont="1" applyBorder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5" fillId="0" borderId="34" xfId="0" applyFont="1" applyBorder="1" applyAlignment="1">
      <alignment horizontal="left" vertical="center"/>
    </xf>
    <xf numFmtId="0" fontId="5" fillId="0" borderId="34" xfId="0" applyNumberFormat="1" applyFont="1" applyBorder="1" applyAlignment="1">
      <alignment vertical="center"/>
    </xf>
    <xf numFmtId="166" fontId="42" fillId="33" borderId="35" xfId="0" applyNumberFormat="1" applyFont="1" applyFill="1" applyBorder="1" applyAlignment="1">
      <alignment horizontal="center" vertical="top"/>
    </xf>
    <xf numFmtId="166" fontId="42" fillId="33" borderId="1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70" fontId="4" fillId="0" borderId="0" xfId="48" applyNumberFormat="1" applyFont="1" applyBorder="1" applyAlignment="1">
      <alignment horizontal="center" vertical="top"/>
    </xf>
    <xf numFmtId="168" fontId="4" fillId="0" borderId="0" xfId="47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36" xfId="0" applyNumberFormat="1" applyFont="1" applyFill="1" applyBorder="1" applyAlignment="1">
      <alignment vertical="center" wrapText="1"/>
    </xf>
    <xf numFmtId="168" fontId="5" fillId="0" borderId="14" xfId="47" applyNumberFormat="1" applyFont="1" applyBorder="1" applyAlignment="1">
      <alignment vertical="center"/>
    </xf>
    <xf numFmtId="166" fontId="5" fillId="0" borderId="0" xfId="0" applyNumberFormat="1" applyFont="1" applyFill="1" applyBorder="1" applyAlignment="1">
      <alignment vertical="top"/>
    </xf>
    <xf numFmtId="169" fontId="5" fillId="0" borderId="0" xfId="48" applyNumberFormat="1" applyFont="1" applyFill="1" applyBorder="1" applyAlignment="1">
      <alignment horizontal="center" vertical="top"/>
    </xf>
    <xf numFmtId="169" fontId="5" fillId="0" borderId="0" xfId="48" applyNumberFormat="1" applyFont="1" applyBorder="1" applyAlignment="1">
      <alignment horizontal="center" vertical="top"/>
    </xf>
    <xf numFmtId="0" fontId="5" fillId="0" borderId="0" xfId="47" applyNumberFormat="1" applyFont="1" applyFill="1" applyBorder="1" applyAlignment="1">
      <alignment vertical="center"/>
    </xf>
    <xf numFmtId="168" fontId="5" fillId="0" borderId="0" xfId="47" applyNumberFormat="1" applyFont="1" applyFill="1" applyBorder="1" applyAlignment="1">
      <alignment vertical="center"/>
    </xf>
    <xf numFmtId="0" fontId="4" fillId="0" borderId="34" xfId="0" applyNumberFormat="1" applyFont="1" applyFill="1" applyBorder="1" applyAlignment="1">
      <alignment vertical="center"/>
    </xf>
    <xf numFmtId="168" fontId="5" fillId="0" borderId="17" xfId="47" applyNumberFormat="1" applyFont="1" applyBorder="1" applyAlignment="1">
      <alignment vertical="center"/>
    </xf>
    <xf numFmtId="168" fontId="5" fillId="0" borderId="0" xfId="47" applyNumberFormat="1" applyFont="1" applyBorder="1" applyAlignment="1">
      <alignment vertical="center"/>
    </xf>
    <xf numFmtId="0" fontId="5" fillId="0" borderId="0" xfId="47" applyNumberFormat="1" applyFont="1" applyAlignment="1">
      <alignment vertical="top"/>
    </xf>
    <xf numFmtId="166" fontId="42" fillId="34" borderId="37" xfId="0" applyNumberFormat="1" applyFont="1" applyFill="1" applyBorder="1" applyAlignment="1">
      <alignment horizontal="right" vertical="top"/>
    </xf>
    <xf numFmtId="168" fontId="42" fillId="34" borderId="38" xfId="47" applyNumberFormat="1" applyFont="1" applyFill="1" applyBorder="1" applyAlignment="1">
      <alignment vertical="top"/>
    </xf>
    <xf numFmtId="1" fontId="5" fillId="0" borderId="0" xfId="0" applyNumberFormat="1" applyFont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center" vertical="top"/>
    </xf>
    <xf numFmtId="0" fontId="5" fillId="0" borderId="0" xfId="47" applyNumberFormat="1" applyFont="1" applyBorder="1" applyAlignment="1">
      <alignment vertical="center"/>
    </xf>
    <xf numFmtId="167" fontId="5" fillId="0" borderId="0" xfId="47" applyNumberFormat="1" applyFont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71" fontId="5" fillId="0" borderId="0" xfId="47" applyNumberFormat="1" applyFont="1" applyFill="1" applyAlignment="1">
      <alignment vertical="top" wrapText="1"/>
    </xf>
    <xf numFmtId="0" fontId="8" fillId="0" borderId="0" xfId="45" applyFont="1" applyFill="1" applyAlignment="1" applyProtection="1">
      <alignment vertical="top" wrapText="1"/>
      <protection/>
    </xf>
    <xf numFmtId="171" fontId="5" fillId="0" borderId="0" xfId="0" applyNumberFormat="1" applyFont="1" applyFill="1" applyAlignment="1">
      <alignment vertical="top" wrapText="1"/>
    </xf>
    <xf numFmtId="168" fontId="5" fillId="0" borderId="39" xfId="47" applyNumberFormat="1" applyFont="1" applyBorder="1" applyAlignment="1">
      <alignment vertical="center" wrapText="1"/>
    </xf>
    <xf numFmtId="168" fontId="5" fillId="0" borderId="40" xfId="47" applyNumberFormat="1" applyFont="1" applyBorder="1" applyAlignment="1">
      <alignment vertical="center" wrapText="1"/>
    </xf>
    <xf numFmtId="168" fontId="5" fillId="0" borderId="41" xfId="47" applyNumberFormat="1" applyFont="1" applyFill="1" applyBorder="1" applyAlignment="1">
      <alignment vertical="center" wrapText="1"/>
    </xf>
    <xf numFmtId="168" fontId="5" fillId="0" borderId="41" xfId="47" applyNumberFormat="1" applyFont="1" applyBorder="1" applyAlignment="1">
      <alignment vertical="center" wrapText="1"/>
    </xf>
    <xf numFmtId="168" fontId="43" fillId="0" borderId="40" xfId="47" applyNumberFormat="1" applyFont="1" applyBorder="1" applyAlignment="1">
      <alignment horizontal="center" vertical="center" wrapText="1"/>
    </xf>
    <xf numFmtId="168" fontId="5" fillId="0" borderId="42" xfId="47" applyNumberFormat="1" applyFont="1" applyBorder="1" applyAlignment="1">
      <alignment vertical="top" wrapText="1"/>
    </xf>
    <xf numFmtId="168" fontId="5" fillId="0" borderId="40" xfId="47" applyNumberFormat="1" applyFont="1" applyBorder="1" applyAlignment="1">
      <alignment vertical="top" wrapText="1"/>
    </xf>
    <xf numFmtId="168" fontId="5" fillId="0" borderId="43" xfId="47" applyNumberFormat="1" applyFont="1" applyBorder="1" applyAlignment="1">
      <alignment vertical="top" wrapText="1"/>
    </xf>
    <xf numFmtId="168" fontId="5" fillId="0" borderId="41" xfId="47" applyNumberFormat="1" applyFont="1" applyBorder="1" applyAlignment="1">
      <alignment vertical="top" wrapText="1"/>
    </xf>
    <xf numFmtId="168" fontId="5" fillId="0" borderId="39" xfId="47" applyNumberFormat="1" applyFont="1" applyBorder="1" applyAlignment="1">
      <alignment vertical="top" wrapText="1"/>
    </xf>
    <xf numFmtId="168" fontId="5" fillId="0" borderId="44" xfId="47" applyNumberFormat="1" applyFont="1" applyBorder="1" applyAlignment="1">
      <alignment vertical="top" wrapText="1"/>
    </xf>
    <xf numFmtId="168" fontId="5" fillId="0" borderId="45" xfId="47" applyNumberFormat="1" applyFont="1" applyBorder="1" applyAlignment="1">
      <alignment vertical="top" wrapText="1"/>
    </xf>
    <xf numFmtId="168" fontId="5" fillId="0" borderId="14" xfId="47" applyNumberFormat="1" applyFont="1" applyBorder="1" applyAlignment="1">
      <alignment horizontal="right" vertical="center"/>
    </xf>
    <xf numFmtId="168" fontId="5" fillId="0" borderId="17" xfId="47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166" fontId="9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 vertical="top"/>
    </xf>
    <xf numFmtId="166" fontId="4" fillId="35" borderId="0" xfId="0" applyNumberFormat="1" applyFont="1" applyFill="1" applyAlignment="1">
      <alignment horizontal="center" vertical="top"/>
    </xf>
    <xf numFmtId="3" fontId="5" fillId="0" borderId="40" xfId="0" applyNumberFormat="1" applyFont="1" applyBorder="1" applyAlignment="1">
      <alignment horizontal="lef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center" wrapText="1"/>
    </xf>
    <xf numFmtId="168" fontId="5" fillId="0" borderId="10" xfId="47" applyNumberFormat="1" applyFont="1" applyBorder="1" applyAlignment="1">
      <alignment horizontal="center" vertical="center" wrapText="1"/>
    </xf>
    <xf numFmtId="168" fontId="5" fillId="0" borderId="46" xfId="47" applyNumberFormat="1" applyFont="1" applyBorder="1" applyAlignment="1">
      <alignment horizontal="center" vertical="center" wrapText="1"/>
    </xf>
    <xf numFmtId="168" fontId="5" fillId="0" borderId="23" xfId="47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/>
    </xf>
    <xf numFmtId="168" fontId="5" fillId="0" borderId="47" xfId="47" applyNumberFormat="1" applyFont="1" applyBorder="1" applyAlignment="1">
      <alignment horizontal="center" vertical="center" wrapText="1"/>
    </xf>
    <xf numFmtId="168" fontId="5" fillId="0" borderId="48" xfId="47" applyNumberFormat="1" applyFont="1" applyBorder="1" applyAlignment="1">
      <alignment horizontal="center" vertical="center" wrapText="1"/>
    </xf>
    <xf numFmtId="168" fontId="5" fillId="0" borderId="29" xfId="47" applyNumberFormat="1" applyFont="1" applyBorder="1" applyAlignment="1">
      <alignment horizontal="center" vertical="center" wrapText="1"/>
    </xf>
    <xf numFmtId="168" fontId="5" fillId="0" borderId="18" xfId="47" applyNumberFormat="1" applyFont="1" applyBorder="1" applyAlignment="1">
      <alignment horizontal="center" vertical="center" wrapText="1"/>
    </xf>
    <xf numFmtId="1" fontId="42" fillId="34" borderId="32" xfId="0" applyNumberFormat="1" applyFont="1" applyFill="1" applyBorder="1" applyAlignment="1">
      <alignment horizontal="right" vertical="top"/>
    </xf>
    <xf numFmtId="1" fontId="42" fillId="34" borderId="33" xfId="0" applyNumberFormat="1" applyFont="1" applyFill="1" applyBorder="1" applyAlignment="1">
      <alignment horizontal="right" vertical="top"/>
    </xf>
    <xf numFmtId="1" fontId="42" fillId="34" borderId="22" xfId="0" applyNumberFormat="1" applyFont="1" applyFill="1" applyBorder="1" applyAlignment="1">
      <alignment horizontal="right" vertical="top"/>
    </xf>
    <xf numFmtId="0" fontId="5" fillId="0" borderId="4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66" fontId="4" fillId="0" borderId="35" xfId="0" applyNumberFormat="1" applyFont="1" applyFill="1" applyBorder="1" applyAlignment="1">
      <alignment horizontal="center" vertical="center"/>
    </xf>
    <xf numFmtId="166" fontId="4" fillId="0" borderId="24" xfId="0" applyNumberFormat="1" applyFont="1" applyFill="1" applyBorder="1" applyAlignment="1">
      <alignment horizontal="center" vertical="center"/>
    </xf>
    <xf numFmtId="168" fontId="4" fillId="0" borderId="10" xfId="47" applyNumberFormat="1" applyFont="1" applyBorder="1" applyAlignment="1">
      <alignment vertical="center"/>
    </xf>
    <xf numFmtId="168" fontId="4" fillId="0" borderId="46" xfId="47" applyNumberFormat="1" applyFont="1" applyBorder="1" applyAlignment="1">
      <alignment vertical="center"/>
    </xf>
    <xf numFmtId="168" fontId="4" fillId="0" borderId="23" xfId="47" applyNumberFormat="1" applyFont="1" applyBorder="1" applyAlignment="1">
      <alignment vertical="center"/>
    </xf>
    <xf numFmtId="0" fontId="5" fillId="0" borderId="47" xfId="47" applyNumberFormat="1" applyFont="1" applyBorder="1" applyAlignment="1">
      <alignment horizontal="left" vertical="center"/>
    </xf>
    <xf numFmtId="0" fontId="5" fillId="0" borderId="29" xfId="47" applyNumberFormat="1" applyFont="1" applyBorder="1" applyAlignment="1">
      <alignment horizontal="left" vertical="center"/>
    </xf>
    <xf numFmtId="0" fontId="5" fillId="0" borderId="18" xfId="47" applyNumberFormat="1" applyFont="1" applyBorder="1" applyAlignment="1">
      <alignment horizontal="left" vertical="center"/>
    </xf>
    <xf numFmtId="0" fontId="5" fillId="0" borderId="48" xfId="47" applyNumberFormat="1" applyFont="1" applyBorder="1" applyAlignment="1">
      <alignment horizontal="left" vertical="center"/>
    </xf>
    <xf numFmtId="168" fontId="5" fillId="0" borderId="16" xfId="47" applyNumberFormat="1" applyFont="1" applyBorder="1" applyAlignment="1">
      <alignment horizontal="left" vertical="center"/>
    </xf>
    <xf numFmtId="168" fontId="5" fillId="0" borderId="18" xfId="47" applyNumberFormat="1" applyFont="1" applyBorder="1" applyAlignment="1">
      <alignment horizontal="left" vertical="center" wrapText="1"/>
    </xf>
    <xf numFmtId="0" fontId="43" fillId="0" borderId="48" xfId="0" applyFont="1" applyBorder="1" applyAlignment="1">
      <alignment/>
    </xf>
    <xf numFmtId="0" fontId="43" fillId="0" borderId="31" xfId="0" applyFont="1" applyBorder="1" applyAlignment="1">
      <alignment/>
    </xf>
    <xf numFmtId="166" fontId="5" fillId="0" borderId="0" xfId="0" applyNumberFormat="1" applyFont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46" xfId="0" applyNumberFormat="1" applyFont="1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>
      <alignment horizontal="left" vertical="center" wrapText="1"/>
    </xf>
    <xf numFmtId="168" fontId="5" fillId="0" borderId="50" xfId="47" applyNumberFormat="1" applyFont="1" applyBorder="1" applyAlignment="1">
      <alignment horizontal="center" vertical="center" wrapText="1"/>
    </xf>
    <xf numFmtId="168" fontId="5" fillId="0" borderId="30" xfId="47" applyNumberFormat="1" applyFont="1" applyBorder="1" applyAlignment="1">
      <alignment horizontal="center" vertical="center" wrapText="1"/>
    </xf>
    <xf numFmtId="166" fontId="4" fillId="0" borderId="51" xfId="0" applyNumberFormat="1" applyFont="1" applyFill="1" applyBorder="1" applyAlignment="1">
      <alignment horizontal="left" vertical="center"/>
    </xf>
    <xf numFmtId="166" fontId="4" fillId="0" borderId="52" xfId="0" applyNumberFormat="1" applyFont="1" applyFill="1" applyBorder="1" applyAlignment="1">
      <alignment horizontal="left" vertical="center"/>
    </xf>
    <xf numFmtId="166" fontId="4" fillId="0" borderId="53" xfId="0" applyNumberFormat="1" applyFont="1" applyFill="1" applyBorder="1" applyAlignment="1">
      <alignment horizontal="left" vertical="center"/>
    </xf>
    <xf numFmtId="0" fontId="5" fillId="0" borderId="54" xfId="0" applyNumberFormat="1" applyFont="1" applyBorder="1" applyAlignment="1">
      <alignment horizontal="left" vertical="center" wrapText="1"/>
    </xf>
    <xf numFmtId="0" fontId="5" fillId="0" borderId="55" xfId="0" applyNumberFormat="1" applyFont="1" applyBorder="1" applyAlignment="1">
      <alignment horizontal="left" vertical="center"/>
    </xf>
    <xf numFmtId="0" fontId="5" fillId="0" borderId="56" xfId="0" applyNumberFormat="1" applyFont="1" applyBorder="1" applyAlignment="1">
      <alignment horizontal="left" vertical="center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68" fontId="5" fillId="0" borderId="57" xfId="47" applyNumberFormat="1" applyFont="1" applyBorder="1" applyAlignment="1">
      <alignment horizontal="center" vertical="center" wrapText="1"/>
    </xf>
    <xf numFmtId="168" fontId="5" fillId="0" borderId="58" xfId="47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 vertical="center"/>
    </xf>
    <xf numFmtId="1" fontId="42" fillId="34" borderId="59" xfId="0" applyNumberFormat="1" applyFont="1" applyFill="1" applyBorder="1" applyAlignment="1">
      <alignment horizontal="right" vertical="top"/>
    </xf>
    <xf numFmtId="1" fontId="42" fillId="34" borderId="60" xfId="0" applyNumberFormat="1" applyFont="1" applyFill="1" applyBorder="1" applyAlignment="1">
      <alignment horizontal="right" vertical="top"/>
    </xf>
    <xf numFmtId="1" fontId="42" fillId="34" borderId="27" xfId="0" applyNumberFormat="1" applyFont="1" applyFill="1" applyBorder="1" applyAlignment="1">
      <alignment horizontal="right" vertical="top"/>
    </xf>
    <xf numFmtId="0" fontId="4" fillId="0" borderId="55" xfId="0" applyNumberFormat="1" applyFont="1" applyFill="1" applyBorder="1" applyAlignment="1">
      <alignment horizontal="left" vertical="center" wrapText="1"/>
    </xf>
    <xf numFmtId="0" fontId="4" fillId="0" borderId="37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="55" zoomScaleNormal="55" zoomScalePageLayoutView="0" workbookViewId="0" topLeftCell="A84">
      <selection activeCell="E90" sqref="E90"/>
    </sheetView>
  </sheetViews>
  <sheetFormatPr defaultColWidth="10.8515625" defaultRowHeight="22.5" customHeight="1"/>
  <cols>
    <col min="1" max="1" width="57.140625" style="2" bestFit="1" customWidth="1"/>
    <col min="2" max="2" width="47.28125" style="2" bestFit="1" customWidth="1"/>
    <col min="3" max="3" width="46.28125" style="2" customWidth="1"/>
    <col min="4" max="4" width="15.421875" style="3" bestFit="1" customWidth="1"/>
    <col min="5" max="5" width="11.421875" style="3" bestFit="1" customWidth="1"/>
    <col min="6" max="6" width="28.421875" style="4" customWidth="1"/>
    <col min="7" max="7" width="18.57421875" style="4" customWidth="1"/>
    <col min="8" max="8" width="16.140625" style="4" bestFit="1" customWidth="1"/>
    <col min="9" max="9" width="17.140625" style="1" customWidth="1"/>
    <col min="10" max="16384" width="10.8515625" style="1" customWidth="1"/>
  </cols>
  <sheetData>
    <row r="1" spans="3:4" ht="22.5" customHeight="1">
      <c r="C1" s="148" t="s">
        <v>119</v>
      </c>
      <c r="D1" s="179"/>
    </row>
    <row r="2" spans="1:9" ht="22.5" customHeight="1">
      <c r="A2" s="148" t="s">
        <v>113</v>
      </c>
      <c r="B2" s="148"/>
      <c r="C2" s="148"/>
      <c r="D2" s="148"/>
      <c r="E2" s="148"/>
      <c r="F2" s="148"/>
      <c r="G2" s="148"/>
      <c r="H2" s="148"/>
      <c r="I2" s="148"/>
    </row>
    <row r="3" spans="1:9" ht="22.5" customHeight="1">
      <c r="A3" s="149" t="s">
        <v>114</v>
      </c>
      <c r="B3" s="149"/>
      <c r="C3" s="149"/>
      <c r="D3" s="149"/>
      <c r="E3" s="149"/>
      <c r="F3" s="149"/>
      <c r="G3" s="149"/>
      <c r="H3" s="149"/>
      <c r="I3" s="149"/>
    </row>
    <row r="4" spans="1:9" ht="22.5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s="146" customFormat="1" ht="64.5" customHeight="1">
      <c r="A5" s="150" t="s">
        <v>118</v>
      </c>
      <c r="B5" s="151"/>
      <c r="C5" s="151"/>
      <c r="D5" s="151"/>
      <c r="E5" s="151"/>
      <c r="F5" s="151"/>
      <c r="G5" s="151"/>
      <c r="H5" s="151"/>
      <c r="I5" s="152"/>
    </row>
    <row r="6" spans="4:9" ht="22.5" customHeight="1">
      <c r="D6" s="2"/>
      <c r="E6" s="2"/>
      <c r="F6" s="2"/>
      <c r="G6" s="2"/>
      <c r="H6" s="2"/>
      <c r="I6" s="2"/>
    </row>
    <row r="7" spans="1:9" ht="22.5" customHeight="1" thickBot="1">
      <c r="A7" s="156" t="s">
        <v>120</v>
      </c>
      <c r="B7" s="156"/>
      <c r="C7" s="156"/>
      <c r="D7" s="156"/>
      <c r="E7" s="156"/>
      <c r="F7" s="156"/>
      <c r="G7" s="156"/>
      <c r="H7" s="156"/>
      <c r="I7" s="156"/>
    </row>
    <row r="8" spans="1:9" s="11" customFormat="1" ht="75.75" customHeight="1" thickBot="1">
      <c r="A8" s="5" t="s">
        <v>104</v>
      </c>
      <c r="B8" s="6" t="s">
        <v>14</v>
      </c>
      <c r="C8" s="7" t="s">
        <v>15</v>
      </c>
      <c r="D8" s="7" t="s">
        <v>16</v>
      </c>
      <c r="E8" s="8" t="s">
        <v>17</v>
      </c>
      <c r="F8" s="9" t="s">
        <v>121</v>
      </c>
      <c r="G8" s="9" t="s">
        <v>106</v>
      </c>
      <c r="H8" s="10" t="s">
        <v>18</v>
      </c>
      <c r="I8" s="9" t="s">
        <v>107</v>
      </c>
    </row>
    <row r="9" spans="1:9" ht="34.5" customHeight="1">
      <c r="A9" s="180" t="s">
        <v>19</v>
      </c>
      <c r="B9" s="12" t="s">
        <v>5</v>
      </c>
      <c r="C9" s="13" t="s">
        <v>95</v>
      </c>
      <c r="D9" s="14">
        <v>1</v>
      </c>
      <c r="E9" s="14">
        <v>2</v>
      </c>
      <c r="F9" s="15">
        <v>2500000</v>
      </c>
      <c r="G9" s="131"/>
      <c r="H9" s="16">
        <f aca="true" t="shared" si="0" ref="H9:H22">+D9*E9*G9</f>
        <v>0</v>
      </c>
      <c r="I9" s="153" t="s">
        <v>108</v>
      </c>
    </row>
    <row r="10" spans="1:9" ht="42.75" customHeight="1">
      <c r="A10" s="181"/>
      <c r="B10" s="17" t="s">
        <v>20</v>
      </c>
      <c r="C10" s="18" t="s">
        <v>21</v>
      </c>
      <c r="D10" s="19">
        <v>1</v>
      </c>
      <c r="E10" s="19">
        <v>2</v>
      </c>
      <c r="F10" s="20">
        <v>1200000</v>
      </c>
      <c r="G10" s="132"/>
      <c r="H10" s="21">
        <f t="shared" si="0"/>
        <v>0</v>
      </c>
      <c r="I10" s="154"/>
    </row>
    <row r="11" spans="1:9" ht="44.25" customHeight="1">
      <c r="A11" s="181"/>
      <c r="B11" s="17" t="s">
        <v>22</v>
      </c>
      <c r="C11" s="18" t="s">
        <v>23</v>
      </c>
      <c r="D11" s="19">
        <v>1</v>
      </c>
      <c r="E11" s="19">
        <v>2</v>
      </c>
      <c r="F11" s="20">
        <v>1200000</v>
      </c>
      <c r="G11" s="132"/>
      <c r="H11" s="21">
        <f t="shared" si="0"/>
        <v>0</v>
      </c>
      <c r="I11" s="154"/>
    </row>
    <row r="12" spans="1:9" ht="22.5" customHeight="1">
      <c r="A12" s="181"/>
      <c r="B12" s="17" t="s">
        <v>24</v>
      </c>
      <c r="C12" s="22" t="s">
        <v>25</v>
      </c>
      <c r="D12" s="19">
        <v>1</v>
      </c>
      <c r="E12" s="19">
        <v>2</v>
      </c>
      <c r="F12" s="20">
        <v>1100000</v>
      </c>
      <c r="G12" s="132"/>
      <c r="H12" s="21">
        <f t="shared" si="0"/>
        <v>0</v>
      </c>
      <c r="I12" s="154"/>
    </row>
    <row r="13" spans="1:9" ht="22.5" customHeight="1">
      <c r="A13" s="181"/>
      <c r="B13" s="17" t="s">
        <v>73</v>
      </c>
      <c r="C13" s="22" t="s">
        <v>96</v>
      </c>
      <c r="D13" s="19">
        <v>1</v>
      </c>
      <c r="E13" s="19">
        <v>1</v>
      </c>
      <c r="F13" s="20">
        <v>1100000</v>
      </c>
      <c r="G13" s="132"/>
      <c r="H13" s="21">
        <f t="shared" si="0"/>
        <v>0</v>
      </c>
      <c r="I13" s="154"/>
    </row>
    <row r="14" spans="1:9" ht="22.5" customHeight="1">
      <c r="A14" s="181"/>
      <c r="B14" s="17" t="s">
        <v>97</v>
      </c>
      <c r="C14" s="22"/>
      <c r="D14" s="19">
        <v>3</v>
      </c>
      <c r="E14" s="19">
        <v>1</v>
      </c>
      <c r="F14" s="20">
        <v>450000</v>
      </c>
      <c r="G14" s="132"/>
      <c r="H14" s="21">
        <f t="shared" si="0"/>
        <v>0</v>
      </c>
      <c r="I14" s="154"/>
    </row>
    <row r="15" spans="1:9" ht="22.5" customHeight="1">
      <c r="A15" s="181"/>
      <c r="B15" s="17" t="s">
        <v>26</v>
      </c>
      <c r="C15" s="22" t="s">
        <v>11</v>
      </c>
      <c r="D15" s="19">
        <v>1</v>
      </c>
      <c r="E15" s="19">
        <v>1</v>
      </c>
      <c r="F15" s="20">
        <v>1100000</v>
      </c>
      <c r="G15" s="132"/>
      <c r="H15" s="21">
        <f t="shared" si="0"/>
        <v>0</v>
      </c>
      <c r="I15" s="154"/>
    </row>
    <row r="16" spans="1:9" ht="22.5" customHeight="1">
      <c r="A16" s="181"/>
      <c r="B16" s="17" t="s">
        <v>10</v>
      </c>
      <c r="C16" s="23" t="s">
        <v>72</v>
      </c>
      <c r="D16" s="19">
        <v>1</v>
      </c>
      <c r="E16" s="19">
        <v>1</v>
      </c>
      <c r="F16" s="20">
        <v>1100000</v>
      </c>
      <c r="G16" s="132"/>
      <c r="H16" s="21">
        <f t="shared" si="0"/>
        <v>0</v>
      </c>
      <c r="I16" s="154"/>
    </row>
    <row r="17" spans="1:9" ht="22.5" customHeight="1">
      <c r="A17" s="181"/>
      <c r="B17" s="17" t="s">
        <v>27</v>
      </c>
      <c r="C17" s="23" t="s">
        <v>28</v>
      </c>
      <c r="D17" s="19">
        <v>1</v>
      </c>
      <c r="E17" s="19">
        <v>1</v>
      </c>
      <c r="F17" s="20">
        <v>1100000</v>
      </c>
      <c r="G17" s="132"/>
      <c r="H17" s="21">
        <f t="shared" si="0"/>
        <v>0</v>
      </c>
      <c r="I17" s="154"/>
    </row>
    <row r="18" spans="1:9" ht="22.5" customHeight="1">
      <c r="A18" s="181"/>
      <c r="B18" s="17" t="s">
        <v>29</v>
      </c>
      <c r="C18" s="23"/>
      <c r="D18" s="19">
        <v>51</v>
      </c>
      <c r="E18" s="19">
        <v>1</v>
      </c>
      <c r="F18" s="20">
        <v>70000</v>
      </c>
      <c r="G18" s="132"/>
      <c r="H18" s="21">
        <f t="shared" si="0"/>
        <v>0</v>
      </c>
      <c r="I18" s="154"/>
    </row>
    <row r="19" spans="1:9" ht="22.5" customHeight="1">
      <c r="A19" s="181"/>
      <c r="B19" s="17" t="s">
        <v>30</v>
      </c>
      <c r="C19" s="23"/>
      <c r="D19" s="19">
        <v>6</v>
      </c>
      <c r="E19" s="19">
        <v>1</v>
      </c>
      <c r="F19" s="20">
        <v>80000</v>
      </c>
      <c r="G19" s="132"/>
      <c r="H19" s="21">
        <f t="shared" si="0"/>
        <v>0</v>
      </c>
      <c r="I19" s="154"/>
    </row>
    <row r="20" spans="1:9" ht="22.5" customHeight="1">
      <c r="A20" s="181"/>
      <c r="B20" s="17" t="s">
        <v>31</v>
      </c>
      <c r="C20" s="23"/>
      <c r="D20" s="19">
        <v>5</v>
      </c>
      <c r="E20" s="19">
        <v>1</v>
      </c>
      <c r="F20" s="20">
        <v>80000</v>
      </c>
      <c r="G20" s="132"/>
      <c r="H20" s="21">
        <f t="shared" si="0"/>
        <v>0</v>
      </c>
      <c r="I20" s="154"/>
    </row>
    <row r="21" spans="1:9" ht="32.25" customHeight="1">
      <c r="A21" s="181"/>
      <c r="B21" s="17" t="s">
        <v>32</v>
      </c>
      <c r="C21" s="18" t="s">
        <v>33</v>
      </c>
      <c r="D21" s="19">
        <v>6</v>
      </c>
      <c r="E21" s="19">
        <v>2</v>
      </c>
      <c r="F21" s="20">
        <v>75000</v>
      </c>
      <c r="G21" s="132"/>
      <c r="H21" s="21">
        <f t="shared" si="0"/>
        <v>0</v>
      </c>
      <c r="I21" s="154"/>
    </row>
    <row r="22" spans="1:9" s="29" customFormat="1" ht="48.75" customHeight="1" thickBot="1">
      <c r="A22" s="182"/>
      <c r="B22" s="24" t="s">
        <v>34</v>
      </c>
      <c r="C22" s="25" t="s">
        <v>35</v>
      </c>
      <c r="D22" s="26">
        <v>1</v>
      </c>
      <c r="E22" s="26">
        <v>1</v>
      </c>
      <c r="F22" s="27">
        <v>90000</v>
      </c>
      <c r="G22" s="133"/>
      <c r="H22" s="28">
        <f t="shared" si="0"/>
        <v>0</v>
      </c>
      <c r="I22" s="154"/>
    </row>
    <row r="23" spans="1:9" ht="22.5" customHeight="1" thickBot="1">
      <c r="A23" s="161" t="s">
        <v>18</v>
      </c>
      <c r="B23" s="162"/>
      <c r="C23" s="162"/>
      <c r="D23" s="162"/>
      <c r="E23" s="162"/>
      <c r="F23" s="163"/>
      <c r="G23" s="30"/>
      <c r="H23" s="31">
        <f>SUM(H9:H22)</f>
        <v>0</v>
      </c>
      <c r="I23" s="155"/>
    </row>
    <row r="24" spans="1:8" s="29" customFormat="1" ht="22.5" customHeight="1" thickBot="1">
      <c r="A24" s="32"/>
      <c r="B24" s="33"/>
      <c r="C24" s="33"/>
      <c r="D24" s="33"/>
      <c r="E24" s="33"/>
      <c r="F24" s="34"/>
      <c r="G24" s="34"/>
      <c r="H24" s="35"/>
    </row>
    <row r="25" spans="1:9" s="11" customFormat="1" ht="65.25" customHeight="1" thickBot="1">
      <c r="A25" s="5" t="s">
        <v>13</v>
      </c>
      <c r="B25" s="6" t="s">
        <v>14</v>
      </c>
      <c r="C25" s="7" t="s">
        <v>15</v>
      </c>
      <c r="D25" s="7" t="s">
        <v>16</v>
      </c>
      <c r="E25" s="8" t="s">
        <v>17</v>
      </c>
      <c r="F25" s="9" t="s">
        <v>105</v>
      </c>
      <c r="G25" s="9" t="s">
        <v>106</v>
      </c>
      <c r="H25" s="10" t="s">
        <v>18</v>
      </c>
      <c r="I25" s="9" t="s">
        <v>107</v>
      </c>
    </row>
    <row r="26" spans="1:9" ht="22.5" customHeight="1">
      <c r="A26" s="185" t="s">
        <v>36</v>
      </c>
      <c r="B26" s="188" t="s">
        <v>37</v>
      </c>
      <c r="C26" s="36" t="s">
        <v>38</v>
      </c>
      <c r="D26" s="14">
        <v>2</v>
      </c>
      <c r="E26" s="191">
        <v>1</v>
      </c>
      <c r="F26" s="157">
        <v>2500000</v>
      </c>
      <c r="G26" s="157"/>
      <c r="H26" s="194">
        <f>+E26*G26</f>
        <v>0</v>
      </c>
      <c r="I26" s="153" t="s">
        <v>109</v>
      </c>
    </row>
    <row r="27" spans="1:9" ht="22.5" customHeight="1">
      <c r="A27" s="186"/>
      <c r="B27" s="189"/>
      <c r="C27" s="22" t="s">
        <v>39</v>
      </c>
      <c r="D27" s="19">
        <v>2</v>
      </c>
      <c r="E27" s="192"/>
      <c r="F27" s="158"/>
      <c r="G27" s="158"/>
      <c r="H27" s="195"/>
      <c r="I27" s="154"/>
    </row>
    <row r="28" spans="1:9" ht="22.5" customHeight="1">
      <c r="A28" s="186"/>
      <c r="B28" s="190"/>
      <c r="C28" s="22" t="s">
        <v>40</v>
      </c>
      <c r="D28" s="19">
        <v>20</v>
      </c>
      <c r="E28" s="193"/>
      <c r="F28" s="159"/>
      <c r="G28" s="159"/>
      <c r="H28" s="184"/>
      <c r="I28" s="154"/>
    </row>
    <row r="29" spans="1:9" ht="22.5" customHeight="1">
      <c r="A29" s="186"/>
      <c r="B29" s="196" t="s">
        <v>41</v>
      </c>
      <c r="C29" s="22" t="s">
        <v>42</v>
      </c>
      <c r="D29" s="19">
        <v>5</v>
      </c>
      <c r="E29" s="19">
        <v>1</v>
      </c>
      <c r="F29" s="20">
        <v>160000</v>
      </c>
      <c r="G29" s="132"/>
      <c r="H29" s="21">
        <f>+D29*E29*G29</f>
        <v>0</v>
      </c>
      <c r="I29" s="154"/>
    </row>
    <row r="30" spans="1:9" ht="22.5" customHeight="1">
      <c r="A30" s="186"/>
      <c r="B30" s="196"/>
      <c r="C30" s="22" t="s">
        <v>43</v>
      </c>
      <c r="D30" s="19">
        <v>2</v>
      </c>
      <c r="E30" s="19">
        <v>1</v>
      </c>
      <c r="F30" s="20">
        <v>120000</v>
      </c>
      <c r="G30" s="132"/>
      <c r="H30" s="21">
        <f>+D30*E30*G30</f>
        <v>0</v>
      </c>
      <c r="I30" s="154"/>
    </row>
    <row r="31" spans="1:9" ht="37.5" customHeight="1" thickBot="1">
      <c r="A31" s="187"/>
      <c r="B31" s="37" t="s">
        <v>44</v>
      </c>
      <c r="C31" s="38" t="s">
        <v>45</v>
      </c>
      <c r="D31" s="39">
        <v>3</v>
      </c>
      <c r="E31" s="39">
        <v>1</v>
      </c>
      <c r="F31" s="40">
        <v>250000</v>
      </c>
      <c r="G31" s="134"/>
      <c r="H31" s="41">
        <f>+D31*E31*G31</f>
        <v>0</v>
      </c>
      <c r="I31" s="154"/>
    </row>
    <row r="32" spans="1:9" ht="22.5" customHeight="1" thickBot="1">
      <c r="A32" s="197" t="s">
        <v>18</v>
      </c>
      <c r="B32" s="198"/>
      <c r="C32" s="198"/>
      <c r="D32" s="198"/>
      <c r="E32" s="198"/>
      <c r="F32" s="199"/>
      <c r="G32" s="42"/>
      <c r="H32" s="43">
        <f>SUM(H26:H31)</f>
        <v>0</v>
      </c>
      <c r="I32" s="155"/>
    </row>
    <row r="33" spans="1:8" s="45" customFormat="1" ht="22.5" customHeight="1" thickBot="1">
      <c r="A33" s="33"/>
      <c r="B33" s="33"/>
      <c r="C33" s="33"/>
      <c r="D33" s="33"/>
      <c r="E33" s="33"/>
      <c r="F33" s="33"/>
      <c r="G33" s="33"/>
      <c r="H33" s="44"/>
    </row>
    <row r="34" spans="1:9" s="11" customFormat="1" ht="68.25" customHeight="1" thickBot="1">
      <c r="A34" s="6" t="s">
        <v>13</v>
      </c>
      <c r="B34" s="6" t="s">
        <v>14</v>
      </c>
      <c r="C34" s="46" t="s">
        <v>15</v>
      </c>
      <c r="D34" s="46" t="s">
        <v>16</v>
      </c>
      <c r="E34" s="47" t="s">
        <v>17</v>
      </c>
      <c r="F34" s="9" t="s">
        <v>105</v>
      </c>
      <c r="G34" s="9" t="s">
        <v>106</v>
      </c>
      <c r="H34" s="48" t="s">
        <v>18</v>
      </c>
      <c r="I34" s="9" t="s">
        <v>107</v>
      </c>
    </row>
    <row r="35" spans="1:9" s="51" customFormat="1" ht="22.5" customHeight="1">
      <c r="A35" s="200" t="s">
        <v>46</v>
      </c>
      <c r="B35" s="202" t="s">
        <v>47</v>
      </c>
      <c r="C35" s="49" t="s">
        <v>48</v>
      </c>
      <c r="D35" s="50">
        <v>12</v>
      </c>
      <c r="E35" s="203">
        <v>1</v>
      </c>
      <c r="F35" s="160">
        <v>2800000</v>
      </c>
      <c r="G35" s="160"/>
      <c r="H35" s="183">
        <f>+E35*G35</f>
        <v>0</v>
      </c>
      <c r="I35" s="153" t="s">
        <v>110</v>
      </c>
    </row>
    <row r="36" spans="1:9" s="51" customFormat="1" ht="22.5" customHeight="1">
      <c r="A36" s="200"/>
      <c r="B36" s="202"/>
      <c r="C36" s="52" t="s">
        <v>49</v>
      </c>
      <c r="D36" s="50">
        <v>4</v>
      </c>
      <c r="E36" s="204"/>
      <c r="F36" s="159"/>
      <c r="G36" s="159"/>
      <c r="H36" s="184"/>
      <c r="I36" s="154"/>
    </row>
    <row r="37" spans="1:9" s="51" customFormat="1" ht="22.5" customHeight="1">
      <c r="A37" s="200"/>
      <c r="B37" s="202"/>
      <c r="C37" s="52" t="s">
        <v>50</v>
      </c>
      <c r="D37" s="53">
        <v>24</v>
      </c>
      <c r="E37" s="54">
        <v>1</v>
      </c>
      <c r="F37" s="55">
        <v>120000</v>
      </c>
      <c r="G37" s="135"/>
      <c r="H37" s="56">
        <f>+D37*E37*G37</f>
        <v>0</v>
      </c>
      <c r="I37" s="154"/>
    </row>
    <row r="38" spans="1:9" s="51" customFormat="1" ht="22.5" customHeight="1">
      <c r="A38" s="200"/>
      <c r="B38" s="202"/>
      <c r="C38" s="52" t="s">
        <v>12</v>
      </c>
      <c r="D38" s="53">
        <v>2</v>
      </c>
      <c r="E38" s="54">
        <v>1</v>
      </c>
      <c r="F38" s="55">
        <v>180000</v>
      </c>
      <c r="G38" s="135"/>
      <c r="H38" s="56">
        <f>+D38*E38*G38</f>
        <v>0</v>
      </c>
      <c r="I38" s="154"/>
    </row>
    <row r="39" spans="1:9" s="51" customFormat="1" ht="22.5" customHeight="1">
      <c r="A39" s="200"/>
      <c r="B39" s="202"/>
      <c r="C39" s="52" t="s">
        <v>51</v>
      </c>
      <c r="D39" s="53">
        <v>6</v>
      </c>
      <c r="E39" s="54">
        <v>1</v>
      </c>
      <c r="F39" s="55">
        <v>350000</v>
      </c>
      <c r="G39" s="135"/>
      <c r="H39" s="56">
        <f aca="true" t="shared" si="1" ref="H39:H53">+D39*E39*G39</f>
        <v>0</v>
      </c>
      <c r="I39" s="154"/>
    </row>
    <row r="40" spans="1:9" s="51" customFormat="1" ht="22.5" customHeight="1">
      <c r="A40" s="200"/>
      <c r="B40" s="202"/>
      <c r="C40" s="52" t="s">
        <v>52</v>
      </c>
      <c r="D40" s="53">
        <v>1</v>
      </c>
      <c r="E40" s="54">
        <v>1</v>
      </c>
      <c r="F40" s="55">
        <v>800000</v>
      </c>
      <c r="G40" s="135"/>
      <c r="H40" s="56">
        <f t="shared" si="1"/>
        <v>0</v>
      </c>
      <c r="I40" s="154"/>
    </row>
    <row r="41" spans="1:9" s="51" customFormat="1" ht="22.5" customHeight="1">
      <c r="A41" s="200"/>
      <c r="B41" s="202"/>
      <c r="C41" s="52" t="s">
        <v>53</v>
      </c>
      <c r="D41" s="53">
        <v>1</v>
      </c>
      <c r="E41" s="54">
        <v>1</v>
      </c>
      <c r="F41" s="55">
        <v>750000</v>
      </c>
      <c r="G41" s="135"/>
      <c r="H41" s="56">
        <f t="shared" si="1"/>
        <v>0</v>
      </c>
      <c r="I41" s="154"/>
    </row>
    <row r="42" spans="1:9" s="51" customFormat="1" ht="22.5" customHeight="1">
      <c r="A42" s="200"/>
      <c r="B42" s="202"/>
      <c r="C42" s="52" t="s">
        <v>54</v>
      </c>
      <c r="D42" s="53">
        <v>2</v>
      </c>
      <c r="E42" s="54">
        <v>1</v>
      </c>
      <c r="F42" s="55">
        <v>350000</v>
      </c>
      <c r="G42" s="135"/>
      <c r="H42" s="56">
        <f t="shared" si="1"/>
        <v>0</v>
      </c>
      <c r="I42" s="154"/>
    </row>
    <row r="43" spans="1:9" s="51" customFormat="1" ht="22.5" customHeight="1">
      <c r="A43" s="200"/>
      <c r="B43" s="202"/>
      <c r="C43" s="52" t="s">
        <v>55</v>
      </c>
      <c r="D43" s="53">
        <v>1</v>
      </c>
      <c r="E43" s="54">
        <v>1</v>
      </c>
      <c r="F43" s="55">
        <v>350000</v>
      </c>
      <c r="G43" s="135"/>
      <c r="H43" s="56">
        <f t="shared" si="1"/>
        <v>0</v>
      </c>
      <c r="I43" s="154"/>
    </row>
    <row r="44" spans="1:9" s="51" customFormat="1" ht="22.5" customHeight="1">
      <c r="A44" s="200"/>
      <c r="B44" s="202"/>
      <c r="C44" s="52" t="s">
        <v>56</v>
      </c>
      <c r="D44" s="57">
        <v>4</v>
      </c>
      <c r="E44" s="54">
        <v>1</v>
      </c>
      <c r="F44" s="58">
        <v>800000</v>
      </c>
      <c r="G44" s="136"/>
      <c r="H44" s="56">
        <f t="shared" si="1"/>
        <v>0</v>
      </c>
      <c r="I44" s="154"/>
    </row>
    <row r="45" spans="1:9" s="51" customFormat="1" ht="22.5" customHeight="1">
      <c r="A45" s="200"/>
      <c r="B45" s="202"/>
      <c r="C45" s="52" t="s">
        <v>57</v>
      </c>
      <c r="D45" s="57">
        <v>2</v>
      </c>
      <c r="E45" s="54">
        <v>1</v>
      </c>
      <c r="F45" s="58">
        <v>350000</v>
      </c>
      <c r="G45" s="136"/>
      <c r="H45" s="56">
        <f t="shared" si="1"/>
        <v>0</v>
      </c>
      <c r="I45" s="154"/>
    </row>
    <row r="46" spans="1:9" ht="22.5" customHeight="1">
      <c r="A46" s="200"/>
      <c r="B46" s="59" t="s">
        <v>58</v>
      </c>
      <c r="C46" s="60" t="s">
        <v>59</v>
      </c>
      <c r="D46" s="50">
        <v>1</v>
      </c>
      <c r="E46" s="50">
        <v>2</v>
      </c>
      <c r="F46" s="58">
        <v>250000</v>
      </c>
      <c r="G46" s="136"/>
      <c r="H46" s="56">
        <f t="shared" si="1"/>
        <v>0</v>
      </c>
      <c r="I46" s="154"/>
    </row>
    <row r="47" spans="1:9" ht="22.5" customHeight="1">
      <c r="A47" s="200"/>
      <c r="B47" s="59" t="s">
        <v>60</v>
      </c>
      <c r="C47" s="60" t="s">
        <v>112</v>
      </c>
      <c r="D47" s="50">
        <v>200</v>
      </c>
      <c r="E47" s="50" t="s">
        <v>61</v>
      </c>
      <c r="F47" s="58">
        <v>90000</v>
      </c>
      <c r="G47" s="136"/>
      <c r="H47" s="56">
        <f>+D47*G47</f>
        <v>0</v>
      </c>
      <c r="I47" s="154"/>
    </row>
    <row r="48" spans="1:9" ht="22.5" customHeight="1">
      <c r="A48" s="200"/>
      <c r="B48" s="59" t="s">
        <v>62</v>
      </c>
      <c r="C48" s="61"/>
      <c r="D48" s="50">
        <v>9</v>
      </c>
      <c r="E48" s="50">
        <v>1</v>
      </c>
      <c r="F48" s="58">
        <v>35000</v>
      </c>
      <c r="G48" s="136"/>
      <c r="H48" s="56">
        <f t="shared" si="1"/>
        <v>0</v>
      </c>
      <c r="I48" s="154"/>
    </row>
    <row r="49" spans="1:9" ht="22.5" customHeight="1">
      <c r="A49" s="200"/>
      <c r="B49" s="59" t="s">
        <v>63</v>
      </c>
      <c r="C49" s="60" t="s">
        <v>64</v>
      </c>
      <c r="D49" s="50">
        <v>1</v>
      </c>
      <c r="E49" s="50">
        <v>1</v>
      </c>
      <c r="F49" s="58">
        <v>1750000</v>
      </c>
      <c r="G49" s="136"/>
      <c r="H49" s="56">
        <f t="shared" si="1"/>
        <v>0</v>
      </c>
      <c r="I49" s="154"/>
    </row>
    <row r="50" spans="1:9" ht="22.5" customHeight="1">
      <c r="A50" s="200"/>
      <c r="B50" s="59" t="s">
        <v>65</v>
      </c>
      <c r="C50" s="60" t="s">
        <v>66</v>
      </c>
      <c r="D50" s="50">
        <v>25</v>
      </c>
      <c r="E50" s="50">
        <v>1</v>
      </c>
      <c r="F50" s="58">
        <v>45000</v>
      </c>
      <c r="G50" s="136"/>
      <c r="H50" s="56">
        <f t="shared" si="1"/>
        <v>0</v>
      </c>
      <c r="I50" s="154"/>
    </row>
    <row r="51" spans="1:14" ht="22.5" customHeight="1">
      <c r="A51" s="200"/>
      <c r="B51" s="59" t="s">
        <v>67</v>
      </c>
      <c r="C51" s="60" t="s">
        <v>68</v>
      </c>
      <c r="D51" s="50">
        <v>2</v>
      </c>
      <c r="E51" s="50">
        <v>1</v>
      </c>
      <c r="F51" s="58">
        <v>350000</v>
      </c>
      <c r="G51" s="136"/>
      <c r="H51" s="56">
        <f t="shared" si="1"/>
        <v>0</v>
      </c>
      <c r="I51" s="154"/>
      <c r="N51" s="62"/>
    </row>
    <row r="52" spans="1:9" ht="22.5" customHeight="1">
      <c r="A52" s="200"/>
      <c r="B52" s="59" t="s">
        <v>69</v>
      </c>
      <c r="C52" s="61"/>
      <c r="D52" s="50">
        <v>90</v>
      </c>
      <c r="E52" s="50">
        <v>1</v>
      </c>
      <c r="F52" s="58">
        <v>85000</v>
      </c>
      <c r="G52" s="137"/>
      <c r="H52" s="56">
        <f t="shared" si="1"/>
        <v>0</v>
      </c>
      <c r="I52" s="154"/>
    </row>
    <row r="53" spans="1:9" ht="22.5" customHeight="1">
      <c r="A53" s="200"/>
      <c r="B53" s="63" t="s">
        <v>70</v>
      </c>
      <c r="C53" s="61"/>
      <c r="D53" s="50">
        <v>3</v>
      </c>
      <c r="E53" s="50">
        <v>1</v>
      </c>
      <c r="F53" s="58">
        <v>120000</v>
      </c>
      <c r="G53" s="137"/>
      <c r="H53" s="56">
        <f t="shared" si="1"/>
        <v>0</v>
      </c>
      <c r="I53" s="154"/>
    </row>
    <row r="54" spans="1:14" ht="22.5" customHeight="1">
      <c r="A54" s="200"/>
      <c r="B54" s="202" t="s">
        <v>71</v>
      </c>
      <c r="C54" s="64" t="s">
        <v>6</v>
      </c>
      <c r="D54" s="50">
        <v>80</v>
      </c>
      <c r="E54" s="50" t="s">
        <v>61</v>
      </c>
      <c r="F54" s="58">
        <v>2000</v>
      </c>
      <c r="G54" s="137"/>
      <c r="H54" s="56">
        <f>+D54*G54</f>
        <v>0</v>
      </c>
      <c r="I54" s="154"/>
      <c r="N54" s="65"/>
    </row>
    <row r="55" spans="1:14" ht="22.5" customHeight="1">
      <c r="A55" s="200"/>
      <c r="B55" s="205"/>
      <c r="C55" s="64" t="s">
        <v>7</v>
      </c>
      <c r="D55" s="66">
        <v>120</v>
      </c>
      <c r="E55" s="66" t="s">
        <v>61</v>
      </c>
      <c r="F55" s="58">
        <v>2000</v>
      </c>
      <c r="G55" s="138"/>
      <c r="H55" s="56">
        <f>+D55*G55</f>
        <v>0</v>
      </c>
      <c r="I55" s="154"/>
      <c r="N55" s="65"/>
    </row>
    <row r="56" spans="1:9" ht="22.5" customHeight="1" thickBot="1">
      <c r="A56" s="201"/>
      <c r="B56" s="206"/>
      <c r="C56" s="67" t="s">
        <v>8</v>
      </c>
      <c r="D56" s="68">
        <v>30</v>
      </c>
      <c r="E56" s="68" t="s">
        <v>61</v>
      </c>
      <c r="F56" s="69">
        <v>2000</v>
      </c>
      <c r="G56" s="139"/>
      <c r="H56" s="56">
        <f>+D56*G56</f>
        <v>0</v>
      </c>
      <c r="I56" s="154"/>
    </row>
    <row r="57" spans="1:9" ht="22.5" customHeight="1" thickBot="1">
      <c r="A57" s="161" t="s">
        <v>18</v>
      </c>
      <c r="B57" s="162"/>
      <c r="C57" s="162"/>
      <c r="D57" s="162"/>
      <c r="E57" s="162"/>
      <c r="F57" s="163"/>
      <c r="G57" s="30"/>
      <c r="H57" s="43">
        <f>SUM(H35:H56)</f>
        <v>0</v>
      </c>
      <c r="I57" s="155"/>
    </row>
    <row r="58" spans="1:8" ht="22.5" customHeight="1" thickBot="1">
      <c r="A58" s="32"/>
      <c r="B58" s="33"/>
      <c r="C58" s="33"/>
      <c r="D58" s="33"/>
      <c r="E58" s="33"/>
      <c r="F58" s="34"/>
      <c r="G58" s="34"/>
      <c r="H58" s="35"/>
    </row>
    <row r="59" spans="1:9" ht="70.5" customHeight="1" thickBot="1">
      <c r="A59" s="48" t="s">
        <v>13</v>
      </c>
      <c r="B59" s="48" t="s">
        <v>14</v>
      </c>
      <c r="C59" s="48" t="s">
        <v>15</v>
      </c>
      <c r="D59" s="48" t="s">
        <v>16</v>
      </c>
      <c r="E59" s="47" t="s">
        <v>17</v>
      </c>
      <c r="F59" s="9" t="s">
        <v>105</v>
      </c>
      <c r="G59" s="9" t="s">
        <v>106</v>
      </c>
      <c r="H59" s="48" t="s">
        <v>18</v>
      </c>
      <c r="I59" s="9" t="s">
        <v>107</v>
      </c>
    </row>
    <row r="60" spans="1:9" ht="22.5" customHeight="1">
      <c r="A60" s="168" t="s">
        <v>72</v>
      </c>
      <c r="B60" s="70" t="s">
        <v>98</v>
      </c>
      <c r="C60" s="171" t="s">
        <v>9</v>
      </c>
      <c r="D60" s="71">
        <v>62</v>
      </c>
      <c r="E60" s="72">
        <v>1</v>
      </c>
      <c r="F60" s="73">
        <v>9000</v>
      </c>
      <c r="G60" s="140"/>
      <c r="H60" s="74">
        <f>+D60*E60*G60</f>
        <v>0</v>
      </c>
      <c r="I60" s="153" t="s">
        <v>109</v>
      </c>
    </row>
    <row r="61" spans="1:9" ht="22.5" customHeight="1">
      <c r="A61" s="169"/>
      <c r="B61" s="75" t="s">
        <v>99</v>
      </c>
      <c r="C61" s="172"/>
      <c r="D61" s="76">
        <v>62</v>
      </c>
      <c r="E61" s="77">
        <v>1</v>
      </c>
      <c r="F61" s="78">
        <v>5000</v>
      </c>
      <c r="G61" s="141"/>
      <c r="H61" s="79">
        <f>+D61*E61*G61</f>
        <v>0</v>
      </c>
      <c r="I61" s="154"/>
    </row>
    <row r="62" spans="1:9" ht="22.5" customHeight="1">
      <c r="A62" s="169"/>
      <c r="B62" s="80" t="s">
        <v>76</v>
      </c>
      <c r="C62" s="173" t="s">
        <v>91</v>
      </c>
      <c r="D62" s="76">
        <v>24</v>
      </c>
      <c r="E62" s="77">
        <v>1</v>
      </c>
      <c r="F62" s="78">
        <v>4500</v>
      </c>
      <c r="G62" s="141"/>
      <c r="H62" s="79">
        <f>+D62*E62*G62</f>
        <v>0</v>
      </c>
      <c r="I62" s="154"/>
    </row>
    <row r="63" spans="1:9" ht="22.5" customHeight="1">
      <c r="A63" s="169"/>
      <c r="B63" s="80" t="s">
        <v>77</v>
      </c>
      <c r="C63" s="174"/>
      <c r="D63" s="76">
        <v>22</v>
      </c>
      <c r="E63" s="77">
        <v>1</v>
      </c>
      <c r="F63" s="78">
        <v>9000</v>
      </c>
      <c r="G63" s="141"/>
      <c r="H63" s="79">
        <f aca="true" t="shared" si="2" ref="H63:H78">+D63*E63*G63</f>
        <v>0</v>
      </c>
      <c r="I63" s="154"/>
    </row>
    <row r="64" spans="1:9" ht="22.5" customHeight="1">
      <c r="A64" s="169"/>
      <c r="B64" s="80" t="s">
        <v>78</v>
      </c>
      <c r="C64" s="174"/>
      <c r="D64" s="76">
        <v>64</v>
      </c>
      <c r="E64" s="77">
        <v>1</v>
      </c>
      <c r="F64" s="78">
        <v>1500</v>
      </c>
      <c r="G64" s="141"/>
      <c r="H64" s="79">
        <f t="shared" si="2"/>
        <v>0</v>
      </c>
      <c r="I64" s="154"/>
    </row>
    <row r="65" spans="1:9" ht="22.5" customHeight="1">
      <c r="A65" s="169"/>
      <c r="B65" s="80" t="s">
        <v>79</v>
      </c>
      <c r="C65" s="174"/>
      <c r="D65" s="76">
        <v>28</v>
      </c>
      <c r="E65" s="77">
        <v>1</v>
      </c>
      <c r="F65" s="78">
        <v>4500</v>
      </c>
      <c r="G65" s="141"/>
      <c r="H65" s="79">
        <f t="shared" si="2"/>
        <v>0</v>
      </c>
      <c r="I65" s="154"/>
    </row>
    <row r="66" spans="1:9" ht="22.5" customHeight="1">
      <c r="A66" s="169"/>
      <c r="B66" s="81" t="s">
        <v>74</v>
      </c>
      <c r="C66" s="174"/>
      <c r="D66" s="76">
        <v>28</v>
      </c>
      <c r="E66" s="76">
        <v>1</v>
      </c>
      <c r="F66" s="78">
        <v>7500</v>
      </c>
      <c r="G66" s="141"/>
      <c r="H66" s="79">
        <f t="shared" si="2"/>
        <v>0</v>
      </c>
      <c r="I66" s="154"/>
    </row>
    <row r="67" spans="1:9" ht="22.5" customHeight="1">
      <c r="A67" s="169"/>
      <c r="B67" s="81" t="s">
        <v>75</v>
      </c>
      <c r="C67" s="174"/>
      <c r="D67" s="76">
        <v>28</v>
      </c>
      <c r="E67" s="76">
        <v>1</v>
      </c>
      <c r="F67" s="78">
        <v>4500</v>
      </c>
      <c r="G67" s="141"/>
      <c r="H67" s="79">
        <f t="shared" si="2"/>
        <v>0</v>
      </c>
      <c r="I67" s="154"/>
    </row>
    <row r="68" spans="1:9" ht="22.5" customHeight="1">
      <c r="A68" s="169"/>
      <c r="B68" s="81" t="s">
        <v>80</v>
      </c>
      <c r="C68" s="174"/>
      <c r="D68" s="76">
        <v>28</v>
      </c>
      <c r="E68" s="76">
        <v>1</v>
      </c>
      <c r="F68" s="78">
        <v>9000</v>
      </c>
      <c r="G68" s="141"/>
      <c r="H68" s="79">
        <f t="shared" si="2"/>
        <v>0</v>
      </c>
      <c r="I68" s="154"/>
    </row>
    <row r="69" spans="1:9" ht="22.5" customHeight="1">
      <c r="A69" s="169"/>
      <c r="B69" s="82" t="s">
        <v>81</v>
      </c>
      <c r="C69" s="172"/>
      <c r="D69" s="76">
        <v>152</v>
      </c>
      <c r="E69" s="76">
        <v>1</v>
      </c>
      <c r="F69" s="78">
        <v>1500</v>
      </c>
      <c r="G69" s="141"/>
      <c r="H69" s="79">
        <f t="shared" si="2"/>
        <v>0</v>
      </c>
      <c r="I69" s="154"/>
    </row>
    <row r="70" spans="1:9" ht="22.5" customHeight="1">
      <c r="A70" s="169"/>
      <c r="B70" s="80" t="s">
        <v>100</v>
      </c>
      <c r="C70" s="175" t="s">
        <v>0</v>
      </c>
      <c r="D70" s="76">
        <v>4</v>
      </c>
      <c r="E70" s="77">
        <v>1</v>
      </c>
      <c r="F70" s="78">
        <v>5000</v>
      </c>
      <c r="G70" s="141"/>
      <c r="H70" s="79">
        <f t="shared" si="2"/>
        <v>0</v>
      </c>
      <c r="I70" s="154"/>
    </row>
    <row r="71" spans="1:9" ht="22.5" customHeight="1">
      <c r="A71" s="169"/>
      <c r="B71" s="81" t="s">
        <v>101</v>
      </c>
      <c r="C71" s="175"/>
      <c r="D71" s="76">
        <v>4</v>
      </c>
      <c r="E71" s="76">
        <v>1</v>
      </c>
      <c r="F71" s="78">
        <v>17000</v>
      </c>
      <c r="G71" s="141"/>
      <c r="H71" s="79">
        <f t="shared" si="2"/>
        <v>0</v>
      </c>
      <c r="I71" s="154"/>
    </row>
    <row r="72" spans="1:9" ht="22.5" customHeight="1">
      <c r="A72" s="169"/>
      <c r="B72" s="81" t="s">
        <v>102</v>
      </c>
      <c r="C72" s="175"/>
      <c r="D72" s="76">
        <v>23</v>
      </c>
      <c r="E72" s="76">
        <v>1</v>
      </c>
      <c r="F72" s="78">
        <v>7500</v>
      </c>
      <c r="G72" s="141"/>
      <c r="H72" s="79">
        <f t="shared" si="2"/>
        <v>0</v>
      </c>
      <c r="I72" s="154"/>
    </row>
    <row r="73" spans="1:9" ht="22.5" customHeight="1">
      <c r="A73" s="169"/>
      <c r="B73" s="81" t="s">
        <v>82</v>
      </c>
      <c r="C73" s="175"/>
      <c r="D73" s="76">
        <v>50</v>
      </c>
      <c r="E73" s="76">
        <v>1</v>
      </c>
      <c r="F73" s="78">
        <v>1500</v>
      </c>
      <c r="G73" s="141"/>
      <c r="H73" s="79">
        <f t="shared" si="2"/>
        <v>0</v>
      </c>
      <c r="I73" s="154"/>
    </row>
    <row r="74" spans="1:9" ht="22.5" customHeight="1">
      <c r="A74" s="169"/>
      <c r="B74" s="81" t="s">
        <v>83</v>
      </c>
      <c r="C74" s="175"/>
      <c r="D74" s="76">
        <v>90</v>
      </c>
      <c r="E74" s="76">
        <v>1</v>
      </c>
      <c r="F74" s="78">
        <v>1500</v>
      </c>
      <c r="G74" s="141"/>
      <c r="H74" s="79">
        <f t="shared" si="2"/>
        <v>0</v>
      </c>
      <c r="I74" s="154"/>
    </row>
    <row r="75" spans="1:9" ht="22.5" customHeight="1">
      <c r="A75" s="169"/>
      <c r="B75" s="81" t="s">
        <v>103</v>
      </c>
      <c r="C75" s="176" t="s">
        <v>1</v>
      </c>
      <c r="D75" s="76">
        <v>9</v>
      </c>
      <c r="E75" s="76">
        <v>1</v>
      </c>
      <c r="F75" s="78">
        <v>7500</v>
      </c>
      <c r="G75" s="141"/>
      <c r="H75" s="79">
        <f t="shared" si="2"/>
        <v>0</v>
      </c>
      <c r="I75" s="154"/>
    </row>
    <row r="76" spans="1:9" ht="22.5" customHeight="1">
      <c r="A76" s="169"/>
      <c r="B76" s="81" t="s">
        <v>90</v>
      </c>
      <c r="C76" s="177"/>
      <c r="D76" s="76">
        <v>60</v>
      </c>
      <c r="E76" s="76">
        <v>1</v>
      </c>
      <c r="F76" s="78">
        <v>1500</v>
      </c>
      <c r="G76" s="141"/>
      <c r="H76" s="79">
        <f t="shared" si="2"/>
        <v>0</v>
      </c>
      <c r="I76" s="154"/>
    </row>
    <row r="77" spans="1:9" ht="22.5" customHeight="1">
      <c r="A77" s="169"/>
      <c r="B77" s="83" t="s">
        <v>82</v>
      </c>
      <c r="C77" s="177"/>
      <c r="D77" s="76">
        <v>150</v>
      </c>
      <c r="E77" s="76">
        <v>1</v>
      </c>
      <c r="F77" s="78">
        <v>1500</v>
      </c>
      <c r="G77" s="141"/>
      <c r="H77" s="79">
        <f t="shared" si="2"/>
        <v>0</v>
      </c>
      <c r="I77" s="154"/>
    </row>
    <row r="78" spans="1:9" ht="22.5" customHeight="1" thickBot="1">
      <c r="A78" s="170"/>
      <c r="B78" s="84" t="s">
        <v>84</v>
      </c>
      <c r="C78" s="178"/>
      <c r="D78" s="85">
        <v>210</v>
      </c>
      <c r="E78" s="85">
        <v>1</v>
      </c>
      <c r="F78" s="86">
        <v>1500</v>
      </c>
      <c r="G78" s="142"/>
      <c r="H78" s="79">
        <f t="shared" si="2"/>
        <v>0</v>
      </c>
      <c r="I78" s="154"/>
    </row>
    <row r="79" spans="1:9" ht="22.5" customHeight="1" thickBot="1">
      <c r="A79" s="161" t="s">
        <v>18</v>
      </c>
      <c r="B79" s="162"/>
      <c r="C79" s="162"/>
      <c r="D79" s="162"/>
      <c r="E79" s="162"/>
      <c r="F79" s="163"/>
      <c r="G79" s="30"/>
      <c r="H79" s="87">
        <f>SUM(H60:H78)</f>
        <v>0</v>
      </c>
      <c r="I79" s="155"/>
    </row>
    <row r="80" spans="1:8" ht="22.5" customHeight="1" thickBot="1">
      <c r="A80" s="88"/>
      <c r="B80" s="89"/>
      <c r="C80" s="89"/>
      <c r="D80" s="89"/>
      <c r="E80" s="89"/>
      <c r="F80" s="90"/>
      <c r="G80" s="34"/>
      <c r="H80" s="35"/>
    </row>
    <row r="81" spans="1:9" s="11" customFormat="1" ht="59.25" customHeight="1" thickBot="1">
      <c r="A81" s="10" t="s">
        <v>13</v>
      </c>
      <c r="B81" s="10" t="s">
        <v>14</v>
      </c>
      <c r="C81" s="10" t="s">
        <v>15</v>
      </c>
      <c r="D81" s="48" t="s">
        <v>16</v>
      </c>
      <c r="E81" s="47" t="s">
        <v>17</v>
      </c>
      <c r="F81" s="9" t="s">
        <v>105</v>
      </c>
      <c r="G81" s="9" t="s">
        <v>106</v>
      </c>
      <c r="H81" s="48" t="s">
        <v>18</v>
      </c>
      <c r="I81" s="9"/>
    </row>
    <row r="82" spans="1:9" ht="22.5" customHeight="1">
      <c r="A82" s="166" t="s">
        <v>2</v>
      </c>
      <c r="B82" s="164" t="s">
        <v>92</v>
      </c>
      <c r="C82" s="91" t="s">
        <v>85</v>
      </c>
      <c r="D82" s="92">
        <v>1</v>
      </c>
      <c r="E82" s="93">
        <v>3</v>
      </c>
      <c r="F82" s="73">
        <v>180000</v>
      </c>
      <c r="G82" s="140"/>
      <c r="H82" s="74">
        <f>+D82*E82*G82</f>
        <v>0</v>
      </c>
      <c r="I82" s="153" t="s">
        <v>109</v>
      </c>
    </row>
    <row r="83" spans="1:9" ht="22.5" customHeight="1">
      <c r="A83" s="167"/>
      <c r="B83" s="165"/>
      <c r="C83" s="94" t="s">
        <v>86</v>
      </c>
      <c r="D83" s="95">
        <v>1</v>
      </c>
      <c r="E83" s="95">
        <v>3</v>
      </c>
      <c r="F83" s="58">
        <v>180000</v>
      </c>
      <c r="G83" s="137"/>
      <c r="H83" s="56">
        <f>+D83*E83*G83</f>
        <v>0</v>
      </c>
      <c r="I83" s="154"/>
    </row>
    <row r="84" spans="1:9" ht="22.5" customHeight="1">
      <c r="A84" s="167"/>
      <c r="B84" s="165"/>
      <c r="C84" s="96" t="s">
        <v>87</v>
      </c>
      <c r="D84" s="95">
        <v>1</v>
      </c>
      <c r="E84" s="95">
        <v>3</v>
      </c>
      <c r="F84" s="58">
        <v>100000</v>
      </c>
      <c r="G84" s="137"/>
      <c r="H84" s="56">
        <f>+D84*E84*G84</f>
        <v>0</v>
      </c>
      <c r="I84" s="154"/>
    </row>
    <row r="85" spans="1:9" ht="22.5" customHeight="1">
      <c r="A85" s="167"/>
      <c r="B85" s="97" t="s">
        <v>92</v>
      </c>
      <c r="C85" s="96" t="s">
        <v>88</v>
      </c>
      <c r="D85" s="95">
        <v>1</v>
      </c>
      <c r="E85" s="95">
        <v>3</v>
      </c>
      <c r="F85" s="58">
        <v>220000</v>
      </c>
      <c r="G85" s="137"/>
      <c r="H85" s="56">
        <f aca="true" t="shared" si="3" ref="H85:H96">+D85*E85*G85</f>
        <v>0</v>
      </c>
      <c r="I85" s="154"/>
    </row>
    <row r="86" spans="1:9" ht="22.5" customHeight="1">
      <c r="A86" s="167"/>
      <c r="B86" s="165" t="s">
        <v>92</v>
      </c>
      <c r="C86" s="96" t="s">
        <v>85</v>
      </c>
      <c r="D86" s="95">
        <v>1</v>
      </c>
      <c r="E86" s="95">
        <v>3</v>
      </c>
      <c r="F86" s="58">
        <v>180000</v>
      </c>
      <c r="G86" s="137"/>
      <c r="H86" s="56">
        <f t="shared" si="3"/>
        <v>0</v>
      </c>
      <c r="I86" s="154"/>
    </row>
    <row r="87" spans="1:9" ht="22.5" customHeight="1">
      <c r="A87" s="167"/>
      <c r="B87" s="165"/>
      <c r="C87" s="96" t="s">
        <v>87</v>
      </c>
      <c r="D87" s="95">
        <v>1</v>
      </c>
      <c r="E87" s="95">
        <v>3</v>
      </c>
      <c r="F87" s="58">
        <v>100000</v>
      </c>
      <c r="G87" s="137"/>
      <c r="H87" s="56">
        <f t="shared" si="3"/>
        <v>0</v>
      </c>
      <c r="I87" s="154"/>
    </row>
    <row r="88" spans="1:9" ht="22.5" customHeight="1">
      <c r="A88" s="167"/>
      <c r="B88" s="165" t="s">
        <v>92</v>
      </c>
      <c r="C88" s="96" t="s">
        <v>89</v>
      </c>
      <c r="D88" s="95">
        <v>1</v>
      </c>
      <c r="E88" s="95">
        <v>3</v>
      </c>
      <c r="F88" s="58">
        <v>220000</v>
      </c>
      <c r="G88" s="137"/>
      <c r="H88" s="56">
        <f t="shared" si="3"/>
        <v>0</v>
      </c>
      <c r="I88" s="154"/>
    </row>
    <row r="89" spans="1:9" ht="22.5" customHeight="1">
      <c r="A89" s="167"/>
      <c r="B89" s="165"/>
      <c r="C89" s="96" t="s">
        <v>89</v>
      </c>
      <c r="D89" s="95">
        <v>1</v>
      </c>
      <c r="E89" s="95">
        <v>3</v>
      </c>
      <c r="F89" s="58">
        <v>220000</v>
      </c>
      <c r="G89" s="137"/>
      <c r="H89" s="56">
        <f t="shared" si="3"/>
        <v>0</v>
      </c>
      <c r="I89" s="154"/>
    </row>
    <row r="90" spans="1:9" ht="22.5" customHeight="1">
      <c r="A90" s="167"/>
      <c r="B90" s="165" t="s">
        <v>92</v>
      </c>
      <c r="C90" s="96" t="s">
        <v>85</v>
      </c>
      <c r="D90" s="95">
        <v>1</v>
      </c>
      <c r="E90" s="95">
        <v>3</v>
      </c>
      <c r="F90" s="58">
        <v>180000</v>
      </c>
      <c r="G90" s="137"/>
      <c r="H90" s="56">
        <f t="shared" si="3"/>
        <v>0</v>
      </c>
      <c r="I90" s="154"/>
    </row>
    <row r="91" spans="1:9" ht="22.5" customHeight="1">
      <c r="A91" s="167"/>
      <c r="B91" s="165"/>
      <c r="C91" s="96" t="s">
        <v>87</v>
      </c>
      <c r="D91" s="95">
        <v>1</v>
      </c>
      <c r="E91" s="95">
        <v>3</v>
      </c>
      <c r="F91" s="58">
        <v>100000</v>
      </c>
      <c r="G91" s="137"/>
      <c r="H91" s="56">
        <f t="shared" si="3"/>
        <v>0</v>
      </c>
      <c r="I91" s="154"/>
    </row>
    <row r="92" spans="1:9" ht="22.5" customHeight="1">
      <c r="A92" s="167"/>
      <c r="B92" s="165" t="s">
        <v>92</v>
      </c>
      <c r="C92" s="96" t="s">
        <v>85</v>
      </c>
      <c r="D92" s="95">
        <v>1</v>
      </c>
      <c r="E92" s="95">
        <v>3</v>
      </c>
      <c r="F92" s="58">
        <v>180000</v>
      </c>
      <c r="G92" s="137"/>
      <c r="H92" s="56">
        <f t="shared" si="3"/>
        <v>0</v>
      </c>
      <c r="I92" s="154"/>
    </row>
    <row r="93" spans="1:9" ht="22.5" customHeight="1">
      <c r="A93" s="167"/>
      <c r="B93" s="165"/>
      <c r="C93" s="96" t="s">
        <v>87</v>
      </c>
      <c r="D93" s="95">
        <v>1</v>
      </c>
      <c r="E93" s="95">
        <v>3</v>
      </c>
      <c r="F93" s="58">
        <v>100000</v>
      </c>
      <c r="G93" s="137"/>
      <c r="H93" s="56">
        <f t="shared" si="3"/>
        <v>0</v>
      </c>
      <c r="I93" s="154"/>
    </row>
    <row r="94" spans="1:9" ht="22.5" customHeight="1">
      <c r="A94" s="167"/>
      <c r="B94" s="165" t="s">
        <v>92</v>
      </c>
      <c r="C94" s="96" t="s">
        <v>85</v>
      </c>
      <c r="D94" s="95">
        <v>1</v>
      </c>
      <c r="E94" s="95">
        <v>3</v>
      </c>
      <c r="F94" s="58">
        <v>180000</v>
      </c>
      <c r="G94" s="137"/>
      <c r="H94" s="56">
        <f t="shared" si="3"/>
        <v>0</v>
      </c>
      <c r="I94" s="154"/>
    </row>
    <row r="95" spans="1:9" ht="22.5" customHeight="1">
      <c r="A95" s="167"/>
      <c r="B95" s="165"/>
      <c r="C95" s="96" t="s">
        <v>87</v>
      </c>
      <c r="D95" s="95">
        <v>1</v>
      </c>
      <c r="E95" s="95">
        <v>3</v>
      </c>
      <c r="F95" s="58">
        <v>100000</v>
      </c>
      <c r="G95" s="137"/>
      <c r="H95" s="56">
        <f t="shared" si="3"/>
        <v>0</v>
      </c>
      <c r="I95" s="154"/>
    </row>
    <row r="96" spans="1:9" ht="22.5" customHeight="1">
      <c r="A96" s="167"/>
      <c r="B96" s="98" t="s">
        <v>93</v>
      </c>
      <c r="C96" s="64" t="s">
        <v>94</v>
      </c>
      <c r="D96" s="19">
        <v>1</v>
      </c>
      <c r="E96" s="19">
        <v>1</v>
      </c>
      <c r="F96" s="20">
        <v>180000</v>
      </c>
      <c r="G96" s="132"/>
      <c r="H96" s="56">
        <f t="shared" si="3"/>
        <v>0</v>
      </c>
      <c r="I96" s="154"/>
    </row>
    <row r="97" spans="1:9" s="29" customFormat="1" ht="22.5" customHeight="1" thickBot="1">
      <c r="A97" s="161" t="s">
        <v>18</v>
      </c>
      <c r="B97" s="162"/>
      <c r="C97" s="162"/>
      <c r="D97" s="162"/>
      <c r="E97" s="162"/>
      <c r="F97" s="163"/>
      <c r="G97" s="30"/>
      <c r="H97" s="87">
        <f>SUM(H82:H96)</f>
        <v>0</v>
      </c>
      <c r="I97" s="155"/>
    </row>
    <row r="98" spans="6:8" ht="22.5" customHeight="1" thickBot="1">
      <c r="F98" s="44"/>
      <c r="G98" s="44"/>
      <c r="H98" s="44"/>
    </row>
    <row r="99" spans="1:8" s="104" customFormat="1" ht="22.5" customHeight="1" thickBot="1">
      <c r="A99" s="99" t="s">
        <v>13</v>
      </c>
      <c r="B99" s="100" t="s">
        <v>18</v>
      </c>
      <c r="C99" s="100" t="s">
        <v>111</v>
      </c>
      <c r="D99" s="101"/>
      <c r="E99" s="102"/>
      <c r="F99" s="103"/>
      <c r="G99" s="103"/>
      <c r="H99" s="103"/>
    </row>
    <row r="100" spans="1:8" ht="22.5" customHeight="1">
      <c r="A100" s="105" t="s">
        <v>3</v>
      </c>
      <c r="B100" s="106">
        <f>+H23</f>
        <v>0</v>
      </c>
      <c r="C100" s="143" t="s">
        <v>108</v>
      </c>
      <c r="D100" s="108"/>
      <c r="E100" s="109"/>
      <c r="F100" s="110"/>
      <c r="G100" s="110"/>
      <c r="H100" s="111"/>
    </row>
    <row r="101" spans="1:8" ht="22.5" customHeight="1">
      <c r="A101" s="112" t="s">
        <v>4</v>
      </c>
      <c r="B101" s="113">
        <f>+H32</f>
        <v>0</v>
      </c>
      <c r="C101" s="144" t="s">
        <v>109</v>
      </c>
      <c r="D101" s="108"/>
      <c r="E101" s="109"/>
      <c r="F101" s="110"/>
      <c r="G101" s="110"/>
      <c r="H101" s="114"/>
    </row>
    <row r="102" spans="1:8" ht="22.5" customHeight="1">
      <c r="A102" s="112" t="s">
        <v>46</v>
      </c>
      <c r="B102" s="113">
        <f>+H57</f>
        <v>0</v>
      </c>
      <c r="C102" s="144" t="s">
        <v>110</v>
      </c>
      <c r="D102" s="108"/>
      <c r="E102" s="109"/>
      <c r="F102" s="110"/>
      <c r="G102" s="110"/>
      <c r="H102" s="114"/>
    </row>
    <row r="103" spans="1:8" ht="22.5" customHeight="1">
      <c r="A103" s="112" t="s">
        <v>72</v>
      </c>
      <c r="B103" s="113">
        <f>+H79</f>
        <v>0</v>
      </c>
      <c r="C103" s="144" t="s">
        <v>109</v>
      </c>
      <c r="D103" s="108"/>
      <c r="E103" s="109"/>
      <c r="F103" s="110"/>
      <c r="G103" s="110"/>
      <c r="H103" s="114"/>
    </row>
    <row r="104" spans="1:7" ht="22.5" customHeight="1">
      <c r="A104" s="112" t="s">
        <v>2</v>
      </c>
      <c r="B104" s="113">
        <f>+H97</f>
        <v>0</v>
      </c>
      <c r="C104" s="144" t="s">
        <v>109</v>
      </c>
      <c r="D104" s="108"/>
      <c r="E104" s="109"/>
      <c r="F104" s="115"/>
      <c r="G104" s="115"/>
    </row>
    <row r="105" spans="1:8" ht="22.5" customHeight="1" thickBot="1">
      <c r="A105" s="116" t="s">
        <v>18</v>
      </c>
      <c r="B105" s="117">
        <f>SUM(B100:B104)</f>
        <v>0</v>
      </c>
      <c r="C105" s="117"/>
      <c r="D105" s="108"/>
      <c r="E105" s="118"/>
      <c r="F105" s="110"/>
      <c r="G105" s="110"/>
      <c r="H105" s="114"/>
    </row>
    <row r="106" spans="1:8" s="45" customFormat="1" ht="22.5" customHeight="1">
      <c r="A106" s="119"/>
      <c r="B106" s="44"/>
      <c r="C106" s="107"/>
      <c r="D106" s="108"/>
      <c r="E106" s="120"/>
      <c r="F106" s="110"/>
      <c r="G106" s="110"/>
      <c r="H106" s="111"/>
    </row>
    <row r="107" spans="1:9" ht="25.5" customHeight="1">
      <c r="A107" s="147" t="s">
        <v>115</v>
      </c>
      <c r="B107" s="147"/>
      <c r="C107" s="147"/>
      <c r="D107" s="147"/>
      <c r="E107" s="147"/>
      <c r="F107" s="147"/>
      <c r="G107" s="147"/>
      <c r="H107" s="147"/>
      <c r="I107" s="147"/>
    </row>
    <row r="108" spans="6:8" ht="22.5" customHeight="1">
      <c r="F108" s="121"/>
      <c r="G108" s="121"/>
      <c r="H108" s="122"/>
    </row>
    <row r="109" spans="1:3" ht="22.5" customHeight="1">
      <c r="A109" s="123" t="s">
        <v>116</v>
      </c>
      <c r="B109" s="123"/>
      <c r="C109" s="123"/>
    </row>
    <row r="110" spans="1:3" ht="22.5" customHeight="1">
      <c r="A110" s="123" t="s">
        <v>117</v>
      </c>
      <c r="B110" s="124"/>
      <c r="C110" s="125"/>
    </row>
    <row r="111" spans="1:3" ht="22.5" customHeight="1">
      <c r="A111" s="124"/>
      <c r="B111" s="126"/>
      <c r="C111" s="127"/>
    </row>
    <row r="112" spans="1:3" ht="22.5" customHeight="1">
      <c r="A112" s="124"/>
      <c r="B112" s="128"/>
      <c r="C112" s="124"/>
    </row>
    <row r="113" spans="1:3" ht="22.5" customHeight="1">
      <c r="A113" s="129"/>
      <c r="B113" s="130"/>
      <c r="C113" s="124"/>
    </row>
  </sheetData>
  <sheetProtection/>
  <mergeCells count="43">
    <mergeCell ref="C1:D1"/>
    <mergeCell ref="A9:A22"/>
    <mergeCell ref="H35:H36"/>
    <mergeCell ref="A23:F23"/>
    <mergeCell ref="A26:A31"/>
    <mergeCell ref="B26:B28"/>
    <mergeCell ref="E26:E28"/>
    <mergeCell ref="F26:F28"/>
    <mergeCell ref="H26:H28"/>
    <mergeCell ref="B29:B30"/>
    <mergeCell ref="A32:F32"/>
    <mergeCell ref="A35:A56"/>
    <mergeCell ref="B35:B45"/>
    <mergeCell ref="E35:E36"/>
    <mergeCell ref="F35:F36"/>
    <mergeCell ref="B54:B56"/>
    <mergeCell ref="A57:F57"/>
    <mergeCell ref="A60:A78"/>
    <mergeCell ref="C60:C61"/>
    <mergeCell ref="C62:C69"/>
    <mergeCell ref="C70:C74"/>
    <mergeCell ref="C75:C78"/>
    <mergeCell ref="B88:B89"/>
    <mergeCell ref="B90:B91"/>
    <mergeCell ref="B92:B93"/>
    <mergeCell ref="B94:B95"/>
    <mergeCell ref="A82:A96"/>
    <mergeCell ref="A107:I107"/>
    <mergeCell ref="A2:I2"/>
    <mergeCell ref="A3:I3"/>
    <mergeCell ref="A5:I5"/>
    <mergeCell ref="I35:I57"/>
    <mergeCell ref="I60:I79"/>
    <mergeCell ref="I82:I97"/>
    <mergeCell ref="A7:I7"/>
    <mergeCell ref="G26:G28"/>
    <mergeCell ref="G35:G36"/>
    <mergeCell ref="I9:I23"/>
    <mergeCell ref="I26:I32"/>
    <mergeCell ref="A97:F97"/>
    <mergeCell ref="A79:F79"/>
    <mergeCell ref="B82:B84"/>
    <mergeCell ref="B86:B87"/>
  </mergeCells>
  <printOptions/>
  <pageMargins left="0.15748031496062992" right="0.1574803149606299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ACASTELLANOS</cp:lastModifiedBy>
  <cp:lastPrinted>2011-02-11T21:41:10Z</cp:lastPrinted>
  <dcterms:created xsi:type="dcterms:W3CDTF">2010-09-11T01:38:44Z</dcterms:created>
  <dcterms:modified xsi:type="dcterms:W3CDTF">2011-04-02T00:41:09Z</dcterms:modified>
  <cp:category/>
  <cp:version/>
  <cp:contentType/>
  <cp:contentStatus/>
</cp:coreProperties>
</file>