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" windowWidth="15360" windowHeight="8385" activeTab="0"/>
  </bookViews>
  <sheets>
    <sheet name="PRESUPUESTO" sheetId="1" r:id="rId1"/>
  </sheets>
  <definedNames>
    <definedName name="_xlnm.Print_Area" localSheetId="0">'PRESUPUESTO'!$A$1:$O$286</definedName>
    <definedName name="_xlnm.Print_Titles" localSheetId="0">'PRESUPUESTO'!$1:$3</definedName>
  </definedNames>
  <calcPr fullCalcOnLoad="1"/>
</workbook>
</file>

<file path=xl/sharedStrings.xml><?xml version="1.0" encoding="utf-8"?>
<sst xmlns="http://schemas.openxmlformats.org/spreadsheetml/2006/main" count="715" uniqueCount="407">
  <si>
    <t xml:space="preserve">OJO: PARA LAS COPRODUCCIONES, se tendrán que sumar y valorizar todos los items de la producción. Hbrá que agregar dos columnas, al lado derecho de los totales, para  </t>
  </si>
  <si>
    <t>incluir ahí, como son los aportes del proyecto. Así: Columna 1: RTVC - Columna 2: Coproductor. Si hay más socios, se agregarán más columnas.</t>
  </si>
  <si>
    <t>Lavandería vestuario</t>
  </si>
  <si>
    <t>2.3.4</t>
  </si>
  <si>
    <t>Nombre del Proyecto:</t>
  </si>
  <si>
    <t xml:space="preserve">Ver más detalles y recomendaciones en el Manual General de Producción/Producción: Cap 5 - numeral 5.1.9 </t>
  </si>
  <si>
    <t xml:space="preserve">Transporte de Equipos y Escenografía en Camión </t>
  </si>
  <si>
    <t>Internet</t>
  </si>
  <si>
    <t>7.1.3</t>
  </si>
  <si>
    <t>Escenógrafo</t>
  </si>
  <si>
    <t xml:space="preserve">Tarjetas de llamadas </t>
  </si>
  <si>
    <t>Seguros del personal en Viaje</t>
  </si>
  <si>
    <t>7.1.5</t>
  </si>
  <si>
    <r>
      <t xml:space="preserve">En la casilla de </t>
    </r>
    <r>
      <rPr>
        <b/>
        <sz val="9"/>
        <rFont val="Trebuchet MS"/>
        <family val="0"/>
      </rPr>
      <t>MEDIDA:</t>
    </r>
    <r>
      <rPr>
        <sz val="9"/>
        <rFont val="Trebuchet MS"/>
        <family val="0"/>
      </rPr>
      <t xml:space="preserve"> Van aclaraciones de cómo se consideraron los pagos o cantidades de diferentes items (por mes, por paquete, por viaje, etc)</t>
    </r>
  </si>
  <si>
    <r>
      <t xml:space="preserve">En la casilla de </t>
    </r>
    <r>
      <rPr>
        <b/>
        <sz val="9"/>
        <rFont val="Trebuchet MS"/>
        <family val="0"/>
      </rPr>
      <t>CANTIDAD</t>
    </r>
    <r>
      <rPr>
        <sz val="9"/>
        <rFont val="Trebuchet MS"/>
        <family val="0"/>
      </rPr>
      <t xml:space="preserve">: Va un número que detalla la cantidad calculada del recurso específico. Si hay que utilizar números con decimales, </t>
    </r>
    <r>
      <rPr>
        <i/>
        <sz val="9"/>
        <rFont val="Trebuchet MS"/>
        <family val="0"/>
      </rPr>
      <t>por ejemplo: 2.5 (meses)</t>
    </r>
    <r>
      <rPr>
        <sz val="9"/>
        <rFont val="Trebuchet MS"/>
        <family val="0"/>
      </rPr>
      <t xml:space="preserve"> </t>
    </r>
  </si>
  <si>
    <r>
      <t xml:space="preserve">En la casilla </t>
    </r>
    <r>
      <rPr>
        <b/>
        <sz val="9"/>
        <rFont val="Trebuchet MS"/>
        <family val="0"/>
      </rPr>
      <t>VALOR UNITARIO</t>
    </r>
    <r>
      <rPr>
        <sz val="9"/>
        <rFont val="Trebuchet MS"/>
        <family val="0"/>
      </rPr>
      <t xml:space="preserve">: Hay que poner el valor del recurso. Por favor, usar cifras cerradas, sin centavos. </t>
    </r>
  </si>
  <si>
    <t>Al final, hay sumatorias verticales de todos los totales por Rubro por Etapa, dándonos TOTALES POR ETAPA (Pre, Producción y Post).</t>
  </si>
  <si>
    <t>Hay una sumatoria general, vertical, de todos los Grandes Totale por Rubro, que nos da un GRAN TOTAL DE PROYECTO.</t>
  </si>
  <si>
    <t>Total</t>
  </si>
  <si>
    <t>debe utilizarse un punto (no coma) para escribirlo y así la fórmula no se altere.</t>
  </si>
  <si>
    <t>No hay necesidad de poner ni puntos, ni comas, ni signos de pesos. Todo está ya en el formato.</t>
  </si>
  <si>
    <t xml:space="preserve">De manera horizontal, se suman los 3 valores totales de cada ITEM, en cada etapa, para dar un GRAN TOTAL DEL ITEM para el proyecto completo. </t>
  </si>
  <si>
    <t>El formato viene con fórmulas.</t>
  </si>
  <si>
    <t>Siempre se multiplica la CANTIDAD por el VALOR UNITARIO para dar un TOTAL en cada item.</t>
  </si>
  <si>
    <t>Diseñador gráfico (créditos, logos, animaciones)</t>
  </si>
  <si>
    <t>Música original- compositor</t>
  </si>
  <si>
    <t>Transporte Aéreo Equipos</t>
  </si>
  <si>
    <t>Grúa</t>
  </si>
  <si>
    <t>Planta eléctrica</t>
  </si>
  <si>
    <t>Unidad Móvil</t>
  </si>
  <si>
    <t>Camarógrafo</t>
  </si>
  <si>
    <t>Intérpretes</t>
  </si>
  <si>
    <t>Director de cámaras</t>
  </si>
  <si>
    <t>Asistente de cámara</t>
  </si>
  <si>
    <t>Graficación</t>
  </si>
  <si>
    <t>Casetes vídeo Mini DVD - DVCAM</t>
  </si>
  <si>
    <t>Lanchas, barcos, canoas</t>
  </si>
  <si>
    <t>Hotel</t>
  </si>
  <si>
    <t>Casete Betacam Sp x 30</t>
  </si>
  <si>
    <t>Casete Betacam Sp x 60</t>
  </si>
  <si>
    <t>Casete Betacam Digital</t>
  </si>
  <si>
    <t>Casetes VHS</t>
  </si>
  <si>
    <t>Pilas</t>
  </si>
  <si>
    <t>Papelería</t>
  </si>
  <si>
    <t>6.1.9</t>
  </si>
  <si>
    <t>Libros y Revistas</t>
  </si>
  <si>
    <t>2.1.11</t>
  </si>
  <si>
    <t>Infraestructura: Arrendamiento</t>
  </si>
  <si>
    <t>DAT</t>
  </si>
  <si>
    <t>CD</t>
  </si>
  <si>
    <t>Alquiler de locaciones</t>
  </si>
  <si>
    <t>Hidratación</t>
  </si>
  <si>
    <t>RUBRO: GASTOS DE OFICINA</t>
  </si>
  <si>
    <t>7.1.4</t>
  </si>
  <si>
    <t>GASTOS DE OFICINA</t>
  </si>
  <si>
    <t>SUBTOTAL GASTOS DE OFICINA</t>
  </si>
  <si>
    <t>SUBTOTAL</t>
  </si>
  <si>
    <t xml:space="preserve">TOTAL NETO </t>
  </si>
  <si>
    <t>TOTAL GASTOS DE OFICINA</t>
  </si>
  <si>
    <t xml:space="preserve">  </t>
  </si>
  <si>
    <t>1.3.2</t>
  </si>
  <si>
    <t>1.3.3</t>
  </si>
  <si>
    <t>1.3.4</t>
  </si>
  <si>
    <t>Jefe de producción</t>
  </si>
  <si>
    <t>Productor campo</t>
  </si>
  <si>
    <t>Asistentes de producción</t>
  </si>
  <si>
    <t>Protagonistas</t>
  </si>
  <si>
    <t>Personajes principales</t>
  </si>
  <si>
    <t>Personajes secundarios</t>
  </si>
  <si>
    <t>Otros</t>
  </si>
  <si>
    <t>RUBRO PERSONAL</t>
  </si>
  <si>
    <t>TOTAL RUBRO PERSONAL</t>
  </si>
  <si>
    <t>2.1.4</t>
  </si>
  <si>
    <t>2.3.3</t>
  </si>
  <si>
    <t>Asesor Conceptual</t>
  </si>
  <si>
    <t>Guionista</t>
  </si>
  <si>
    <t>Periodista</t>
  </si>
  <si>
    <t>Asistente de Contenido</t>
  </si>
  <si>
    <t>Coordinador de Piso</t>
  </si>
  <si>
    <t>Jefe Técnico</t>
  </si>
  <si>
    <t>2.3.1</t>
  </si>
  <si>
    <t>2.3.2</t>
  </si>
  <si>
    <t>2.4</t>
  </si>
  <si>
    <t>2.5</t>
  </si>
  <si>
    <t>2.5.1</t>
  </si>
  <si>
    <t>3.1.5</t>
  </si>
  <si>
    <t>IVA 16% :</t>
  </si>
  <si>
    <t>Tiquetes aéreos personal</t>
  </si>
  <si>
    <t>Figurantes</t>
  </si>
  <si>
    <t>Extras</t>
  </si>
  <si>
    <t>Presentadores</t>
  </si>
  <si>
    <t>Gaffer - jefe de luces</t>
  </si>
  <si>
    <t>Electricista</t>
  </si>
  <si>
    <t>Otras Luces</t>
  </si>
  <si>
    <t>Alquiler de estudio con Equipo</t>
  </si>
  <si>
    <t>4.1.3</t>
  </si>
  <si>
    <t>4.1.4</t>
  </si>
  <si>
    <t>4.1.5</t>
  </si>
  <si>
    <t>4.1.6</t>
  </si>
  <si>
    <t>4.1.7</t>
  </si>
  <si>
    <t>TOTAL RUBRO TECNICA</t>
  </si>
  <si>
    <t>RUBRO DIRECCION DE ARTE</t>
  </si>
  <si>
    <t>TOTAL RUBRO DIRECCION DE ARTE</t>
  </si>
  <si>
    <t>5.1.1</t>
  </si>
  <si>
    <t>5.1.2</t>
  </si>
  <si>
    <t>2.1.1</t>
  </si>
  <si>
    <t>2.2.1</t>
  </si>
  <si>
    <t>2.2.2</t>
  </si>
  <si>
    <t>Director General</t>
  </si>
  <si>
    <t>1.1.1</t>
  </si>
  <si>
    <t>Alquiler Sala de Edición</t>
  </si>
  <si>
    <t>Servicio de copiado de material en DVD</t>
  </si>
  <si>
    <t>Servicio de copiado de material en cassette</t>
  </si>
  <si>
    <t>Estudio de Grabación Audios</t>
  </si>
  <si>
    <t>Alquiler Sala Post-Producción Audio</t>
  </si>
  <si>
    <t>7.1.1</t>
  </si>
  <si>
    <t>7.1.2</t>
  </si>
  <si>
    <t>RESUMEN DEL PRESUPUESTO</t>
  </si>
  <si>
    <t>2.1.6</t>
  </si>
  <si>
    <t>2.1.7</t>
  </si>
  <si>
    <t>2.1.8</t>
  </si>
  <si>
    <t>2.1.9</t>
  </si>
  <si>
    <t>2.1.10</t>
  </si>
  <si>
    <t>Lavandería en viaje</t>
  </si>
  <si>
    <t>3.2.1</t>
  </si>
  <si>
    <t>3.2.2</t>
  </si>
  <si>
    <t>3.2.3</t>
  </si>
  <si>
    <t>Foto fija</t>
  </si>
  <si>
    <t>Tramoya</t>
  </si>
  <si>
    <t>Asistente de tramoya</t>
  </si>
  <si>
    <t>Sonidista</t>
  </si>
  <si>
    <t>Director de Arte</t>
  </si>
  <si>
    <t>Ambientador</t>
  </si>
  <si>
    <t>Vestuarista</t>
  </si>
  <si>
    <t>Asistentes de arte</t>
  </si>
  <si>
    <t>Efectos especiales</t>
  </si>
  <si>
    <t>Editor</t>
  </si>
  <si>
    <t>Postproductor sonido</t>
  </si>
  <si>
    <t>Músicos</t>
  </si>
  <si>
    <t>Locutor - narrador</t>
  </si>
  <si>
    <t>2.1.2</t>
  </si>
  <si>
    <t>Productor General (Ejecutivo)</t>
  </si>
  <si>
    <t>Jefe de Contenidos (Guionista Jefe)</t>
  </si>
  <si>
    <t>TALENTO</t>
  </si>
  <si>
    <t>3. TOTAL DIRECCION DE ARTE</t>
  </si>
  <si>
    <t>4. TOTAL TECNICA</t>
  </si>
  <si>
    <t>5. TOTAL COMPRA DE MATERIALES</t>
  </si>
  <si>
    <t>6. TOTAL POSTPRODUCCION</t>
  </si>
  <si>
    <t>2.1</t>
  </si>
  <si>
    <t>Impuestos aeropuertarios</t>
  </si>
  <si>
    <t>2.1.5</t>
  </si>
  <si>
    <t>Transporte en Van</t>
  </si>
  <si>
    <t>Alquiler Equipos de Computo</t>
  </si>
  <si>
    <t>3.1.8</t>
  </si>
  <si>
    <t>Casa Productora:</t>
  </si>
  <si>
    <t>Fecha:</t>
  </si>
  <si>
    <t>Transporte en automóvil</t>
  </si>
  <si>
    <t>Transporte Urbano</t>
  </si>
  <si>
    <t>SUBTOTAL DIRECCION Y CONTENIDO</t>
  </si>
  <si>
    <t>SUBTOTAL TALENTO</t>
  </si>
  <si>
    <t>3.1.3</t>
  </si>
  <si>
    <t>3.1.4</t>
  </si>
  <si>
    <t>1.1.13</t>
  </si>
  <si>
    <t>Videografo</t>
  </si>
  <si>
    <t>Gasolina Peajes Parqueadereos</t>
  </si>
  <si>
    <t>Utilero</t>
  </si>
  <si>
    <t>Maquillador</t>
  </si>
  <si>
    <t>Animación</t>
  </si>
  <si>
    <t>SUBTOTAL FOTOGRAFIA, SONIDO Y TECNICA</t>
  </si>
  <si>
    <t>SUBTOTAL DIRECCION DE ARTE</t>
  </si>
  <si>
    <t>SUBTOTAL POSTPRODUCCION</t>
  </si>
  <si>
    <t>3.2</t>
  </si>
  <si>
    <t>SUBTOTAL ALIMENTACIÓN</t>
  </si>
  <si>
    <t>SUBTOTAL COMUNICACIONES</t>
  </si>
  <si>
    <t>SUBTOTAL SEGUROS</t>
  </si>
  <si>
    <t>4.1</t>
  </si>
  <si>
    <t>SUBTOTAL LOCACIONES</t>
  </si>
  <si>
    <t>5.1</t>
  </si>
  <si>
    <t>6.1</t>
  </si>
  <si>
    <t>SUBTOTAL VIDEO / AUDIO / VARIOS</t>
  </si>
  <si>
    <t>7.1</t>
  </si>
  <si>
    <t>1.1.</t>
  </si>
  <si>
    <t>1.1.6</t>
  </si>
  <si>
    <t>1.1.7</t>
  </si>
  <si>
    <t>1.1.8</t>
  </si>
  <si>
    <t>1.1.9</t>
  </si>
  <si>
    <t>1.1.10</t>
  </si>
  <si>
    <t>1.1.11</t>
  </si>
  <si>
    <t>1.2.2</t>
  </si>
  <si>
    <t>1.</t>
  </si>
  <si>
    <t>3.</t>
  </si>
  <si>
    <t>4.</t>
  </si>
  <si>
    <t>PREPRODUCCION</t>
  </si>
  <si>
    <t>1.2.</t>
  </si>
  <si>
    <t>FOTOGRAFIA, SONIDO Y TECNICA</t>
  </si>
  <si>
    <t>DIRECCION DE CONTENIDO</t>
  </si>
  <si>
    <t>Dolly</t>
  </si>
  <si>
    <t>Fly away</t>
  </si>
  <si>
    <t>RUBRO: POST PRODUCCION</t>
  </si>
  <si>
    <t>Exceso de equipaje/ Tasas Aeroportuarias</t>
  </si>
  <si>
    <t>Gasolina/Aceite</t>
  </si>
  <si>
    <t xml:space="preserve">Refrigerios </t>
  </si>
  <si>
    <t>Desayunos/ almuerzos/ comidas</t>
  </si>
  <si>
    <t>4.1.1</t>
  </si>
  <si>
    <t>4.1.2</t>
  </si>
  <si>
    <t>Cámara  vídeo</t>
  </si>
  <si>
    <t>Optica</t>
  </si>
  <si>
    <t>Luces generales (indicar Kw)</t>
  </si>
  <si>
    <t>Grip</t>
  </si>
  <si>
    <t>LOCACIONES</t>
  </si>
  <si>
    <t>PRODUCCION</t>
  </si>
  <si>
    <t>DIRECCION DE ARTE</t>
  </si>
  <si>
    <t>POSTPRODUCCION</t>
  </si>
  <si>
    <t>SEGUROS</t>
  </si>
  <si>
    <t>2.2</t>
  </si>
  <si>
    <t>1.3</t>
  </si>
  <si>
    <t>3.1</t>
  </si>
  <si>
    <t>ALIMENTACION</t>
  </si>
  <si>
    <t>COMUNICACIONES</t>
  </si>
  <si>
    <t>2.1.3</t>
  </si>
  <si>
    <t>2.3</t>
  </si>
  <si>
    <t>1.6.11</t>
  </si>
  <si>
    <t>1.6.12</t>
  </si>
  <si>
    <t>1.6.13</t>
  </si>
  <si>
    <t>2.</t>
  </si>
  <si>
    <t>2.1.12</t>
  </si>
  <si>
    <t>2.4.1</t>
  </si>
  <si>
    <t>2.4.2</t>
  </si>
  <si>
    <t>3.1.6</t>
  </si>
  <si>
    <t>3.1.7</t>
  </si>
  <si>
    <t>EQUIPOS DE PRODUCCION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</si>
  <si>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</si>
  <si>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</si>
  <si>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</si>
  <si>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</si>
  <si>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</si>
  <si>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</si>
  <si>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</si>
  <si>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</si>
  <si>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</si>
  <si>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</si>
  <si>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</si>
  <si>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</si>
  <si>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</si>
  <si>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VIDEO / AUDIO / VARIOS</t>
  </si>
  <si>
    <t>6.2</t>
  </si>
  <si>
    <t>6.2.1</t>
  </si>
  <si>
    <t>6.2.2</t>
  </si>
  <si>
    <t>6.2.3</t>
  </si>
  <si>
    <t>6.2.4</t>
  </si>
  <si>
    <t>Biblioteca de audio</t>
  </si>
  <si>
    <t>SONORIZACION / AUDIO</t>
  </si>
  <si>
    <t>SUBTOTAL SONORIZACION / AUDIO</t>
  </si>
  <si>
    <t>Compra de material de archivo</t>
  </si>
  <si>
    <t>EDICION / GRAFICAS / ARCHIVO</t>
  </si>
  <si>
    <t>2.2.3</t>
  </si>
  <si>
    <t>3.1.1</t>
  </si>
  <si>
    <t>3.1.2</t>
  </si>
  <si>
    <t>Escenografía</t>
  </si>
  <si>
    <t>Ambientación</t>
  </si>
  <si>
    <t>Utilería</t>
  </si>
  <si>
    <t>Vestuario</t>
  </si>
  <si>
    <t>Satélite /microondas</t>
  </si>
  <si>
    <t>Maquillaje</t>
  </si>
  <si>
    <t>VALOR UNITARIO</t>
  </si>
  <si>
    <t>1.2.1</t>
  </si>
  <si>
    <t>1.2.3</t>
  </si>
  <si>
    <t>1.2.4</t>
  </si>
  <si>
    <t>1.2.5</t>
  </si>
  <si>
    <t>Alquiler Bodega para Escenografía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</si>
  <si>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</si>
  <si>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</si>
  <si>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</si>
  <si>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</si>
  <si>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</si>
  <si>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</si>
  <si>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</si>
  <si>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</si>
  <si>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Transcriptor</t>
  </si>
  <si>
    <t xml:space="preserve">RUBRO COMPRA DE MATERIALES </t>
  </si>
  <si>
    <t>CANTIDAD</t>
  </si>
  <si>
    <t>TOTAL</t>
  </si>
  <si>
    <t>Celulares Avanteles /Radios</t>
  </si>
  <si>
    <t>Asistente de Dirección</t>
  </si>
  <si>
    <t>Casetes audio</t>
  </si>
  <si>
    <t>SUBTOTAL PRODUCCION</t>
  </si>
  <si>
    <t>7. TOTAL GASTOS DE OFICINA</t>
  </si>
  <si>
    <t>1.4.20</t>
  </si>
  <si>
    <t>Almacenista</t>
  </si>
  <si>
    <t>Web Master</t>
  </si>
  <si>
    <t>1.1.14</t>
  </si>
  <si>
    <t>De manera vertical, se suman los valores totales de los items de un RUBRO, para dar SUBTOTALES DE RUBRO en cada Etapa (Pre, Producción y Post).</t>
  </si>
  <si>
    <t>Realizador</t>
  </si>
  <si>
    <t>Script</t>
  </si>
  <si>
    <t>1.1.2</t>
  </si>
  <si>
    <t>1.1.3</t>
  </si>
  <si>
    <t>1.1.4</t>
  </si>
  <si>
    <t>1.1.5</t>
  </si>
  <si>
    <t>1.3.1</t>
  </si>
  <si>
    <t>SUBTOTAL EQUIPOS DE PRODUCCION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</si>
  <si>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</si>
  <si>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</si>
  <si>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</si>
  <si>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</si>
  <si>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</si>
  <si>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</si>
  <si>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</si>
  <si>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</si>
  <si>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</si>
  <si>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</si>
  <si>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</si>
  <si>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</si>
  <si>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</si>
  <si>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</si>
  <si>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</si>
  <si>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</si>
  <si>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</si>
  <si>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</si>
  <si>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</si>
  <si>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</si>
  <si>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</si>
  <si>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</si>
  <si>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</si>
  <si>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</si>
  <si>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</si>
  <si>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</si>
  <si>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</si>
  <si>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</si>
  <si>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</si>
  <si>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</si>
  <si>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</si>
  <si>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</si>
  <si>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</si>
  <si>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</si>
  <si>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</si>
  <si>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</si>
  <si>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</si>
  <si>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</si>
  <si>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</si>
  <si>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</si>
  <si>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</si>
  <si>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</si>
  <si>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</si>
  <si>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</si>
  <si>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Técnico de mantenimiento</t>
  </si>
  <si>
    <t>Operador de VTR</t>
  </si>
  <si>
    <t>Operador Generador de Caracteres</t>
  </si>
  <si>
    <t>Operador Switcher</t>
  </si>
  <si>
    <t>Jefe de Edición</t>
  </si>
  <si>
    <t>Editor Finalizador</t>
  </si>
  <si>
    <t>Digitalizador de material</t>
  </si>
  <si>
    <t>Logger</t>
  </si>
  <si>
    <t>Tráfico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</si>
  <si>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</si>
  <si>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</si>
  <si>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</si>
  <si>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</si>
  <si>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</si>
  <si>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</si>
  <si>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</si>
  <si>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</si>
  <si>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</si>
  <si>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5.1.15</t>
  </si>
  <si>
    <t>Montaje Escenografía y Mantenimiento</t>
  </si>
  <si>
    <t>Director de fotografía</t>
  </si>
  <si>
    <t>Luminotécnico</t>
  </si>
  <si>
    <t>Asistente de fotografía</t>
  </si>
  <si>
    <t>Alquiler Equipo de Media Log</t>
  </si>
  <si>
    <t>SUBTOTAL EDICION / GRAFICAS / ARCHIVO</t>
  </si>
  <si>
    <t>5.</t>
  </si>
  <si>
    <t>6.</t>
  </si>
  <si>
    <t>7.</t>
  </si>
  <si>
    <t>MEDIDA</t>
  </si>
  <si>
    <t>GRAN TOTAL</t>
  </si>
  <si>
    <t>Musica Original</t>
  </si>
  <si>
    <t>6.2.5</t>
  </si>
  <si>
    <t>Imprevistos 5%</t>
  </si>
  <si>
    <t>Total Neto</t>
  </si>
  <si>
    <t xml:space="preserve">GRAN TOTAL </t>
  </si>
  <si>
    <t>2.4.3</t>
  </si>
  <si>
    <t>2.5.2</t>
  </si>
  <si>
    <t>TOTAL COMPRA DE MATERIALES</t>
  </si>
  <si>
    <t>TOTAL RUBRO POST PRODUCCION</t>
  </si>
  <si>
    <t>Alquiler Sala Finalizadora (corrección de color)</t>
  </si>
  <si>
    <t xml:space="preserve">TRANSPORTE </t>
  </si>
  <si>
    <t xml:space="preserve">SUBTOTAL TRANSPORTE </t>
  </si>
  <si>
    <t>RUBRO LOGISTICA</t>
  </si>
  <si>
    <t>ALOJAMIENTO</t>
  </si>
  <si>
    <t xml:space="preserve">SUBTOTAL ALOJAMIENTO </t>
  </si>
  <si>
    <t>TOTAL RUBRO LOGISTICA</t>
  </si>
  <si>
    <t>2. TOTAL LOGISTICA</t>
  </si>
  <si>
    <t>RUBRO TECNICA</t>
  </si>
  <si>
    <t xml:space="preserve">Jib - Steady Cam - Otros </t>
  </si>
  <si>
    <t>Micrófono de Solapa</t>
  </si>
  <si>
    <t>Micrófono de Mano</t>
  </si>
  <si>
    <t>Micrófono Boom</t>
  </si>
  <si>
    <t>Mixer</t>
  </si>
  <si>
    <t>Pantallas</t>
  </si>
  <si>
    <t>Kit de Luces de Reportería</t>
  </si>
  <si>
    <t>1. TOTAL PERSONAL</t>
  </si>
  <si>
    <t>1.1.12</t>
  </si>
  <si>
    <t>Investigador</t>
  </si>
  <si>
    <t>Productor:</t>
  </si>
  <si>
    <t>Gestion de producción 10%</t>
  </si>
  <si>
    <t>Subtotal para Gestión de producción</t>
  </si>
  <si>
    <t>Gestion de producción 10 %</t>
  </si>
  <si>
    <t>SUBTOTAL PARA GESTIÓN DE PRODUCCIÓN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</si>
</sst>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_ * #,##0.0_ ;_ * \-#,##0.0_ ;_ * &quot;-&quot;??_ ;_ @_ "/>
    <numFmt numFmtId="196" formatCode="_ * #,##0_ ;_ * \-#,##0_ ;_ * &quot;-&quot;??_ ;_ @_ "/>
    <numFmt numFmtId="197" formatCode="&quot;$&quot;\ #,##0.00"/>
    <numFmt numFmtId="198" formatCode="&quot;$&quot;\ #,##0"/>
    <numFmt numFmtId="199" formatCode="_ &quot;$&quot;\ * #,##0.0_ ;_ &quot;$&quot;\ * \-#,##0.0_ ;_ &quot;$&quot;\ * &quot;-&quot;??_ ;_ @_ "/>
    <numFmt numFmtId="200" formatCode="_ &quot;$&quot;\ * #,##0_ ;_ &quot;$&quot;\ * \-#,##0_ ;_ &quot;$&quot;\ * &quot;-&quot;??_ ;_ @_ "/>
  </numFmts>
  <fonts count="55">
    <font>
      <sz val="10"/>
      <name val="Arial"/>
      <family val="0"/>
    </font>
    <font>
      <b/>
      <sz val="10"/>
      <name val="Trebuchet MS"/>
      <family val="0"/>
    </font>
    <font>
      <sz val="10"/>
      <name val="Trebuchet MS"/>
      <family val="0"/>
    </font>
    <font>
      <b/>
      <sz val="12"/>
      <name val="Trebuchet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rebuchet MS"/>
      <family val="0"/>
    </font>
    <font>
      <sz val="12"/>
      <name val="Trebuchet MS"/>
      <family val="0"/>
    </font>
    <font>
      <b/>
      <sz val="10"/>
      <color indexed="10"/>
      <name val="Trebuchet MS"/>
      <family val="0"/>
    </font>
    <font>
      <b/>
      <sz val="12"/>
      <color indexed="10"/>
      <name val="Trebuchet MS"/>
      <family val="0"/>
    </font>
    <font>
      <sz val="10"/>
      <color indexed="9"/>
      <name val="Trebuchet MS"/>
      <family val="0"/>
    </font>
    <font>
      <b/>
      <sz val="10"/>
      <color indexed="18"/>
      <name val="Trebuchet MS"/>
      <family val="0"/>
    </font>
    <font>
      <sz val="10"/>
      <color indexed="18"/>
      <name val="Trebuchet MS"/>
      <family val="0"/>
    </font>
    <font>
      <sz val="10"/>
      <color indexed="10"/>
      <name val="Trebuchet MS"/>
      <family val="0"/>
    </font>
    <font>
      <sz val="10"/>
      <color indexed="8"/>
      <name val="Trebuchet MS"/>
      <family val="0"/>
    </font>
    <font>
      <b/>
      <sz val="11"/>
      <name val="Trebuchet MS"/>
      <family val="0"/>
    </font>
    <font>
      <b/>
      <sz val="11"/>
      <color indexed="8"/>
      <name val="Trebuchet MS"/>
      <family val="0"/>
    </font>
    <font>
      <sz val="9"/>
      <name val="Trebuchet MS"/>
      <family val="0"/>
    </font>
    <font>
      <b/>
      <sz val="9"/>
      <name val="Trebuchet MS"/>
      <family val="0"/>
    </font>
    <font>
      <i/>
      <sz val="9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medium"/>
      <right style="thin">
        <color indexed="22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198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/>
    </xf>
    <xf numFmtId="198" fontId="2" fillId="33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7" fillId="33" borderId="0" xfId="0" applyNumberFormat="1" applyFont="1" applyFill="1" applyAlignment="1">
      <alignment/>
    </xf>
    <xf numFmtId="198" fontId="7" fillId="33" borderId="0" xfId="0" applyNumberFormat="1" applyFont="1" applyFill="1" applyAlignment="1">
      <alignment/>
    </xf>
    <xf numFmtId="198" fontId="2" fillId="33" borderId="10" xfId="0" applyNumberFormat="1" applyFont="1" applyFill="1" applyBorder="1" applyAlignment="1">
      <alignment/>
    </xf>
    <xf numFmtId="198" fontId="1" fillId="33" borderId="11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1" fontId="1" fillId="33" borderId="0" xfId="0" applyNumberFormat="1" applyFont="1" applyFill="1" applyAlignment="1">
      <alignment horizontal="left"/>
    </xf>
    <xf numFmtId="198" fontId="1" fillId="33" borderId="14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198" fontId="1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198" fontId="2" fillId="34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98" fontId="1" fillId="0" borderId="11" xfId="0" applyNumberFormat="1" applyFont="1" applyBorder="1" applyAlignment="1">
      <alignment horizontal="center" vertical="center" wrapText="1"/>
    </xf>
    <xf numFmtId="198" fontId="1" fillId="35" borderId="11" xfId="0" applyNumberFormat="1" applyFont="1" applyFill="1" applyBorder="1" applyAlignment="1">
      <alignment horizontal="center" vertical="center"/>
    </xf>
    <xf numFmtId="198" fontId="1" fillId="36" borderId="11" xfId="0" applyNumberFormat="1" applyFont="1" applyFill="1" applyBorder="1" applyAlignment="1">
      <alignment horizontal="center" vertical="center"/>
    </xf>
    <xf numFmtId="198" fontId="1" fillId="37" borderId="11" xfId="0" applyNumberFormat="1" applyFont="1" applyFill="1" applyBorder="1" applyAlignment="1">
      <alignment horizontal="center" vertical="center"/>
    </xf>
    <xf numFmtId="198" fontId="1" fillId="34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98" fontId="2" fillId="0" borderId="11" xfId="0" applyNumberFormat="1" applyFont="1" applyBorder="1" applyAlignment="1">
      <alignment/>
    </xf>
    <xf numFmtId="198" fontId="2" fillId="35" borderId="11" xfId="48" applyNumberFormat="1" applyFont="1" applyFill="1" applyBorder="1" applyAlignment="1">
      <alignment/>
    </xf>
    <xf numFmtId="198" fontId="2" fillId="36" borderId="11" xfId="48" applyNumberFormat="1" applyFont="1" applyFill="1" applyBorder="1" applyAlignment="1">
      <alignment/>
    </xf>
    <xf numFmtId="198" fontId="2" fillId="37" borderId="11" xfId="48" applyNumberFormat="1" applyFont="1" applyFill="1" applyBorder="1" applyAlignment="1">
      <alignment/>
    </xf>
    <xf numFmtId="198" fontId="2" fillId="34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98" fontId="12" fillId="34" borderId="11" xfId="0" applyNumberFormat="1" applyFont="1" applyFill="1" applyBorder="1" applyAlignment="1">
      <alignment/>
    </xf>
    <xf numFmtId="198" fontId="12" fillId="34" borderId="17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34" borderId="20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2" fillId="0" borderId="11" xfId="0" applyFont="1" applyBorder="1" applyAlignment="1">
      <alignment horizontal="left" vertical="justify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198" fontId="2" fillId="33" borderId="0" xfId="0" applyNumberFormat="1" applyFont="1" applyFill="1" applyBorder="1" applyAlignment="1">
      <alignment horizontal="center" vertical="center"/>
    </xf>
    <xf numFmtId="198" fontId="2" fillId="0" borderId="22" xfId="0" applyNumberFormat="1" applyFont="1" applyBorder="1" applyAlignment="1">
      <alignment/>
    </xf>
    <xf numFmtId="196" fontId="9" fillId="34" borderId="18" xfId="48" applyNumberFormat="1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198" fontId="8" fillId="34" borderId="11" xfId="0" applyNumberFormat="1" applyFont="1" applyFill="1" applyBorder="1" applyAlignment="1">
      <alignment/>
    </xf>
    <xf numFmtId="198" fontId="8" fillId="34" borderId="12" xfId="0" applyNumberFormat="1" applyFont="1" applyFill="1" applyBorder="1" applyAlignment="1">
      <alignment/>
    </xf>
    <xf numFmtId="198" fontId="8" fillId="34" borderId="23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98" fontId="2" fillId="0" borderId="11" xfId="0" applyNumberFormat="1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center" vertical="center"/>
    </xf>
    <xf numFmtId="196" fontId="9" fillId="34" borderId="18" xfId="0" applyNumberFormat="1" applyFont="1" applyFill="1" applyBorder="1" applyAlignment="1">
      <alignment/>
    </xf>
    <xf numFmtId="0" fontId="9" fillId="34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/>
    </xf>
    <xf numFmtId="198" fontId="12" fillId="34" borderId="13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196" fontId="9" fillId="34" borderId="18" xfId="0" applyNumberFormat="1" applyFont="1" applyFill="1" applyBorder="1" applyAlignment="1">
      <alignment horizontal="center"/>
    </xf>
    <xf numFmtId="196" fontId="9" fillId="34" borderId="25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/>
    </xf>
    <xf numFmtId="198" fontId="8" fillId="34" borderId="27" xfId="0" applyNumberFormat="1" applyFont="1" applyFill="1" applyBorder="1" applyAlignment="1">
      <alignment/>
    </xf>
    <xf numFmtId="196" fontId="9" fillId="34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98" fontId="2" fillId="0" borderId="30" xfId="0" applyNumberFormat="1" applyFont="1" applyBorder="1" applyAlignment="1">
      <alignment horizontal="center" vertical="center"/>
    </xf>
    <xf numFmtId="198" fontId="2" fillId="0" borderId="29" xfId="0" applyNumberFormat="1" applyFont="1" applyBorder="1" applyAlignment="1">
      <alignment horizontal="center" vertical="center"/>
    </xf>
    <xf numFmtId="198" fontId="2" fillId="0" borderId="31" xfId="0" applyNumberFormat="1" applyFont="1" applyBorder="1" applyAlignment="1">
      <alignment horizontal="center" vertical="center"/>
    </xf>
    <xf numFmtId="198" fontId="2" fillId="0" borderId="15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2" fillId="0" borderId="21" xfId="0" applyFont="1" applyBorder="1" applyAlignment="1">
      <alignment/>
    </xf>
    <xf numFmtId="0" fontId="1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15" fillId="34" borderId="34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 wrapText="1"/>
    </xf>
    <xf numFmtId="0" fontId="2" fillId="34" borderId="1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0" borderId="35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38" borderId="23" xfId="0" applyFont="1" applyFill="1" applyBorder="1" applyAlignment="1">
      <alignment horizontal="right"/>
    </xf>
    <xf numFmtId="0" fontId="1" fillId="38" borderId="36" xfId="0" applyFont="1" applyFill="1" applyBorder="1" applyAlignment="1">
      <alignment horizontal="right" wrapText="1"/>
    </xf>
    <xf numFmtId="0" fontId="2" fillId="38" borderId="37" xfId="0" applyFont="1" applyFill="1" applyBorder="1" applyAlignment="1">
      <alignment/>
    </xf>
    <xf numFmtId="198" fontId="2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33" borderId="38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1" fontId="13" fillId="34" borderId="13" xfId="0" applyNumberFormat="1" applyFont="1" applyFill="1" applyBorder="1" applyAlignment="1">
      <alignment/>
    </xf>
    <xf numFmtId="198" fontId="13" fillId="34" borderId="13" xfId="0" applyNumberFormat="1" applyFont="1" applyFill="1" applyBorder="1" applyAlignment="1">
      <alignment/>
    </xf>
    <xf numFmtId="198" fontId="2" fillId="34" borderId="40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9" fillId="34" borderId="12" xfId="0" applyFont="1" applyFill="1" applyBorder="1" applyAlignment="1">
      <alignment horizontal="left"/>
    </xf>
    <xf numFmtId="0" fontId="2" fillId="34" borderId="40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196" fontId="9" fillId="34" borderId="11" xfId="0" applyNumberFormat="1" applyFont="1" applyFill="1" applyBorder="1" applyAlignment="1">
      <alignment horizontal="center"/>
    </xf>
    <xf numFmtId="196" fontId="9" fillId="34" borderId="11" xfId="48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198" fontId="13" fillId="34" borderId="13" xfId="0" applyNumberFormat="1" applyFont="1" applyFill="1" applyBorder="1" applyAlignment="1">
      <alignment horizontal="center" vertical="center"/>
    </xf>
    <xf numFmtId="198" fontId="13" fillId="34" borderId="40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10" fillId="34" borderId="13" xfId="0" applyFont="1" applyFill="1" applyBorder="1" applyAlignment="1">
      <alignment/>
    </xf>
    <xf numFmtId="1" fontId="10" fillId="34" borderId="13" xfId="0" applyNumberFormat="1" applyFont="1" applyFill="1" applyBorder="1" applyAlignment="1">
      <alignment/>
    </xf>
    <xf numFmtId="198" fontId="10" fillId="34" borderId="13" xfId="0" applyNumberFormat="1" applyFont="1" applyFill="1" applyBorder="1" applyAlignment="1">
      <alignment/>
    </xf>
    <xf numFmtId="198" fontId="10" fillId="34" borderId="40" xfId="0" applyNumberFormat="1" applyFont="1" applyFill="1" applyBorder="1" applyAlignment="1">
      <alignment/>
    </xf>
    <xf numFmtId="0" fontId="12" fillId="34" borderId="14" xfId="0" applyFont="1" applyFill="1" applyBorder="1" applyAlignment="1">
      <alignment/>
    </xf>
    <xf numFmtId="198" fontId="12" fillId="34" borderId="27" xfId="0" applyNumberFormat="1" applyFont="1" applyFill="1" applyBorder="1" applyAlignment="1">
      <alignment/>
    </xf>
    <xf numFmtId="198" fontId="2" fillId="0" borderId="11" xfId="0" applyNumberFormat="1" applyFont="1" applyBorder="1" applyAlignment="1">
      <alignment horizontal="right" vertical="center" wrapText="1"/>
    </xf>
    <xf numFmtId="198" fontId="2" fillId="35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8" fontId="2" fillId="36" borderId="11" xfId="0" applyNumberFormat="1" applyFont="1" applyFill="1" applyBorder="1" applyAlignment="1">
      <alignment horizontal="right" vertical="center"/>
    </xf>
    <xf numFmtId="198" fontId="2" fillId="37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198" fontId="2" fillId="34" borderId="17" xfId="0" applyNumberFormat="1" applyFont="1" applyFill="1" applyBorder="1" applyAlignment="1">
      <alignment horizontal="right" vertical="center"/>
    </xf>
    <xf numFmtId="0" fontId="8" fillId="34" borderId="46" xfId="0" applyFont="1" applyFill="1" applyBorder="1" applyAlignment="1">
      <alignment horizontal="left"/>
    </xf>
    <xf numFmtId="198" fontId="1" fillId="34" borderId="14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1" fontId="2" fillId="34" borderId="14" xfId="0" applyNumberFormat="1" applyFont="1" applyFill="1" applyBorder="1" applyAlignment="1">
      <alignment/>
    </xf>
    <xf numFmtId="198" fontId="1" fillId="34" borderId="27" xfId="0" applyNumberFormat="1" applyFont="1" applyFill="1" applyBorder="1" applyAlignment="1">
      <alignment horizontal="right"/>
    </xf>
    <xf numFmtId="198" fontId="1" fillId="34" borderId="11" xfId="0" applyNumberFormat="1" applyFont="1" applyFill="1" applyBorder="1" applyAlignment="1">
      <alignment horizontal="right"/>
    </xf>
    <xf numFmtId="198" fontId="1" fillId="0" borderId="11" xfId="0" applyNumberFormat="1" applyFont="1" applyFill="1" applyBorder="1" applyAlignment="1">
      <alignment horizontal="right"/>
    </xf>
    <xf numFmtId="198" fontId="1" fillId="39" borderId="11" xfId="0" applyNumberFormat="1" applyFont="1" applyFill="1" applyBorder="1" applyAlignment="1">
      <alignment horizontal="right"/>
    </xf>
    <xf numFmtId="0" fontId="2" fillId="0" borderId="47" xfId="0" applyFont="1" applyBorder="1" applyAlignment="1">
      <alignment/>
    </xf>
    <xf numFmtId="198" fontId="2" fillId="0" borderId="15" xfId="0" applyNumberFormat="1" applyFont="1" applyBorder="1" applyAlignment="1">
      <alignment/>
    </xf>
    <xf numFmtId="198" fontId="8" fillId="34" borderId="40" xfId="0" applyNumberFormat="1" applyFont="1" applyFill="1" applyBorder="1" applyAlignment="1">
      <alignment/>
    </xf>
    <xf numFmtId="196" fontId="9" fillId="34" borderId="12" xfId="0" applyNumberFormat="1" applyFont="1" applyFill="1" applyBorder="1" applyAlignment="1">
      <alignment/>
    </xf>
    <xf numFmtId="0" fontId="9" fillId="34" borderId="13" xfId="0" applyFont="1" applyFill="1" applyBorder="1" applyAlignment="1">
      <alignment horizontal="left" vertical="center"/>
    </xf>
    <xf numFmtId="0" fontId="8" fillId="34" borderId="40" xfId="0" applyFont="1" applyFill="1" applyBorder="1" applyAlignment="1">
      <alignment/>
    </xf>
    <xf numFmtId="0" fontId="1" fillId="33" borderId="48" xfId="0" applyFont="1" applyFill="1" applyBorder="1" applyAlignment="1">
      <alignment horizontal="right" wrapText="1"/>
    </xf>
    <xf numFmtId="0" fontId="2" fillId="33" borderId="47" xfId="0" applyFont="1" applyFill="1" applyBorder="1" applyAlignment="1">
      <alignment/>
    </xf>
    <xf numFmtId="0" fontId="1" fillId="33" borderId="18" xfId="0" applyFont="1" applyFill="1" applyBorder="1" applyAlignment="1">
      <alignment horizontal="right" wrapText="1"/>
    </xf>
    <xf numFmtId="0" fontId="1" fillId="33" borderId="21" xfId="0" applyFont="1" applyFill="1" applyBorder="1" applyAlignment="1">
      <alignment horizontal="right" wrapText="1"/>
    </xf>
    <xf numFmtId="0" fontId="1" fillId="33" borderId="25" xfId="0" applyFont="1" applyFill="1" applyBorder="1" applyAlignment="1">
      <alignment horizontal="right" wrapText="1"/>
    </xf>
    <xf numFmtId="0" fontId="2" fillId="33" borderId="4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8" borderId="36" xfId="0" applyFont="1" applyFill="1" applyBorder="1" applyAlignment="1">
      <alignment/>
    </xf>
    <xf numFmtId="198" fontId="1" fillId="34" borderId="4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8" xfId="0" applyFont="1" applyBorder="1" applyAlignment="1">
      <alignment/>
    </xf>
    <xf numFmtId="198" fontId="2" fillId="0" borderId="17" xfId="0" applyNumberFormat="1" applyFont="1" applyBorder="1" applyAlignment="1">
      <alignment/>
    </xf>
    <xf numFmtId="198" fontId="2" fillId="0" borderId="50" xfId="0" applyNumberFormat="1" applyFont="1" applyBorder="1" applyAlignment="1">
      <alignment/>
    </xf>
    <xf numFmtId="198" fontId="2" fillId="33" borderId="51" xfId="0" applyNumberFormat="1" applyFont="1" applyFill="1" applyBorder="1" applyAlignment="1">
      <alignment/>
    </xf>
    <xf numFmtId="198" fontId="2" fillId="38" borderId="52" xfId="0" applyNumberFormat="1" applyFont="1" applyFill="1" applyBorder="1" applyAlignment="1">
      <alignment/>
    </xf>
    <xf numFmtId="195" fontId="2" fillId="0" borderId="11" xfId="48" applyNumberFormat="1" applyFont="1" applyBorder="1" applyAlignment="1">
      <alignment horizontal="right" vertical="center"/>
    </xf>
    <xf numFmtId="195" fontId="2" fillId="0" borderId="11" xfId="48" applyNumberFormat="1" applyFont="1" applyBorder="1" applyAlignment="1">
      <alignment/>
    </xf>
    <xf numFmtId="195" fontId="2" fillId="0" borderId="11" xfId="48" applyNumberFormat="1" applyFont="1" applyBorder="1" applyAlignment="1">
      <alignment horizontal="center" vertical="center"/>
    </xf>
    <xf numFmtId="195" fontId="2" fillId="0" borderId="11" xfId="48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198" fontId="2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/>
    </xf>
    <xf numFmtId="0" fontId="15" fillId="33" borderId="46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53" xfId="0" applyFill="1" applyBorder="1" applyAlignment="1">
      <alignment/>
    </xf>
    <xf numFmtId="0" fontId="2" fillId="34" borderId="33" xfId="0" applyFont="1" applyFill="1" applyBorder="1" applyAlignment="1">
      <alignment horizontal="right" wrapText="1"/>
    </xf>
    <xf numFmtId="0" fontId="1" fillId="34" borderId="21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/>
    </xf>
    <xf numFmtId="198" fontId="2" fillId="34" borderId="50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16" fillId="33" borderId="39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54" xfId="0" applyFont="1" applyFill="1" applyBorder="1" applyAlignment="1">
      <alignment horizontal="left" vertical="top" wrapText="1"/>
    </xf>
    <xf numFmtId="0" fontId="16" fillId="33" borderId="55" xfId="0" applyFont="1" applyFill="1" applyBorder="1" applyAlignment="1">
      <alignment horizontal="left" vertical="top" wrapText="1"/>
    </xf>
    <xf numFmtId="0" fontId="16" fillId="33" borderId="47" xfId="0" applyFont="1" applyFill="1" applyBorder="1" applyAlignment="1">
      <alignment horizontal="left" vertical="top" wrapText="1"/>
    </xf>
    <xf numFmtId="0" fontId="16" fillId="33" borderId="56" xfId="0" applyFont="1" applyFill="1" applyBorder="1" applyAlignment="1">
      <alignment horizontal="left" vertical="top" wrapText="1"/>
    </xf>
    <xf numFmtId="0" fontId="1" fillId="37" borderId="57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57" xfId="0" applyFont="1" applyBorder="1" applyAlignment="1">
      <alignment/>
    </xf>
    <xf numFmtId="0" fontId="11" fillId="0" borderId="11" xfId="0" applyFont="1" applyBorder="1" applyAlignment="1">
      <alignment/>
    </xf>
    <xf numFmtId="0" fontId="1" fillId="35" borderId="55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1" fillId="36" borderId="57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7" borderId="57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40" xfId="0" applyFont="1" applyBorder="1" applyAlignment="1">
      <alignment/>
    </xf>
    <xf numFmtId="0" fontId="1" fillId="34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1" fillId="35" borderId="3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/>
    </xf>
    <xf numFmtId="0" fontId="1" fillId="36" borderId="60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1" fillId="37" borderId="60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15</xdr:col>
      <xdr:colOff>0</xdr:colOff>
      <xdr:row>5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363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2</xdr:row>
      <xdr:rowOff>209550</xdr:rowOff>
    </xdr:from>
    <xdr:ext cx="14382750" cy="304800"/>
    <xdr:sp>
      <xdr:nvSpPr>
        <xdr:cNvPr id="2" name="Text Box 7"/>
        <xdr:cNvSpPr txBox="1">
          <a:spLocks noChangeArrowheads="1"/>
        </xdr:cNvSpPr>
      </xdr:nvSpPr>
      <xdr:spPr>
        <a:xfrm>
          <a:off x="9525" y="638175"/>
          <a:ext cx="14382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PRESUPUESTO</a:t>
          </a:r>
        </a:p>
      </xdr:txBody>
    </xdr:sp>
    <xdr:clientData/>
  </xdr:oneCellAnchor>
  <xdr:twoCellAnchor>
    <xdr:from>
      <xdr:col>1</xdr:col>
      <xdr:colOff>1771650</xdr:colOff>
      <xdr:row>0</xdr:row>
      <xdr:rowOff>114300</xdr:rowOff>
    </xdr:from>
    <xdr:to>
      <xdr:col>1</xdr:col>
      <xdr:colOff>2000250</xdr:colOff>
      <xdr:row>1</xdr:row>
      <xdr:rowOff>161925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219325" y="1143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6"/>
  <sheetViews>
    <sheetView tabSelected="1" view="pageBreakPreview" zoomScaleSheetLayoutView="100" zoomScalePageLayoutView="0" workbookViewId="0" topLeftCell="A1">
      <selection activeCell="G269" sqref="G269"/>
    </sheetView>
  </sheetViews>
  <sheetFormatPr defaultColWidth="10.8515625" defaultRowHeight="12.75"/>
  <cols>
    <col min="1" max="1" width="6.7109375" style="23" customWidth="1"/>
    <col min="2" max="2" width="45.421875" style="23" customWidth="1"/>
    <col min="3" max="3" width="11.140625" style="23" customWidth="1"/>
    <col min="4" max="4" width="12.7109375" style="118" customWidth="1"/>
    <col min="5" max="5" width="12.8515625" style="116" customWidth="1"/>
    <col min="6" max="6" width="12.7109375" style="116" customWidth="1"/>
    <col min="7" max="7" width="11.00390625" style="23" customWidth="1"/>
    <col min="8" max="8" width="12.7109375" style="118" customWidth="1"/>
    <col min="9" max="10" width="12.7109375" style="116" customWidth="1"/>
    <col min="11" max="11" width="11.00390625" style="23" customWidth="1"/>
    <col min="12" max="12" width="12.7109375" style="118" customWidth="1"/>
    <col min="13" max="14" width="12.7109375" style="116" customWidth="1"/>
    <col min="15" max="15" width="15.7109375" style="116" customWidth="1"/>
    <col min="16" max="16" width="10.8515625" style="4" customWidth="1"/>
    <col min="17" max="16384" width="10.8515625" style="10" customWidth="1"/>
  </cols>
  <sheetData>
    <row r="1" spans="1:15" ht="15">
      <c r="A1" s="4"/>
      <c r="B1" s="5"/>
      <c r="C1" s="5"/>
      <c r="D1" s="6"/>
      <c r="E1" s="7"/>
      <c r="F1" s="7"/>
      <c r="G1" s="4"/>
      <c r="H1" s="8"/>
      <c r="I1" s="9"/>
      <c r="J1" s="9"/>
      <c r="K1" s="4"/>
      <c r="L1" s="8"/>
      <c r="M1" s="9"/>
      <c r="N1" s="9"/>
      <c r="O1" s="9"/>
    </row>
    <row r="2" spans="1:16" s="12" customFormat="1" ht="18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1"/>
    </row>
    <row r="3" spans="1:16" s="12" customFormat="1" ht="18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11"/>
    </row>
    <row r="4" spans="1:16" s="12" customFormat="1" ht="1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11"/>
    </row>
    <row r="5" spans="1:16" s="12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</row>
    <row r="6" spans="1:16" s="1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1"/>
    </row>
    <row r="7" spans="1:16" s="12" customFormat="1" ht="15" customHeight="1">
      <c r="A7" s="121"/>
      <c r="B7" s="121"/>
      <c r="C7" s="121"/>
      <c r="D7" s="121"/>
      <c r="E7" s="3"/>
      <c r="F7" s="119" t="s">
        <v>117</v>
      </c>
      <c r="G7" s="122"/>
      <c r="H7" s="122"/>
      <c r="I7" s="122"/>
      <c r="J7" s="15"/>
      <c r="K7" s="3"/>
      <c r="L7" s="3"/>
      <c r="M7" s="3"/>
      <c r="N7" s="3"/>
      <c r="O7" s="3"/>
      <c r="P7" s="11"/>
    </row>
    <row r="8" spans="1:16" s="12" customFormat="1" ht="15" customHeight="1">
      <c r="A8" s="197" t="s">
        <v>4</v>
      </c>
      <c r="B8" s="198"/>
      <c r="C8" s="198"/>
      <c r="D8" s="199"/>
      <c r="E8" s="3"/>
      <c r="F8" s="120" t="s">
        <v>399</v>
      </c>
      <c r="G8" s="4"/>
      <c r="H8" s="4"/>
      <c r="I8" s="4"/>
      <c r="J8" s="16">
        <f>O111</f>
        <v>0</v>
      </c>
      <c r="K8" s="3"/>
      <c r="L8" s="3"/>
      <c r="M8" s="3"/>
      <c r="N8" s="3"/>
      <c r="O8" s="3"/>
      <c r="P8" s="11"/>
    </row>
    <row r="9" spans="1:16" s="12" customFormat="1" ht="15" customHeight="1">
      <c r="A9" s="205" t="s">
        <v>402</v>
      </c>
      <c r="B9" s="206"/>
      <c r="C9" s="206"/>
      <c r="D9" s="207"/>
      <c r="E9" s="3"/>
      <c r="F9" s="17" t="s">
        <v>390</v>
      </c>
      <c r="G9" s="123"/>
      <c r="H9" s="123"/>
      <c r="I9" s="124"/>
      <c r="J9" s="16">
        <f>O154</f>
        <v>0</v>
      </c>
      <c r="K9" s="3"/>
      <c r="L9" s="3"/>
      <c r="M9" s="3"/>
      <c r="N9" s="3"/>
      <c r="O9" s="3"/>
      <c r="P9" s="11"/>
    </row>
    <row r="10" spans="1:16" s="12" customFormat="1" ht="15" customHeight="1">
      <c r="A10" s="205" t="s">
        <v>154</v>
      </c>
      <c r="B10" s="206"/>
      <c r="C10" s="206"/>
      <c r="D10" s="207"/>
      <c r="E10" s="3"/>
      <c r="F10" s="17" t="s">
        <v>144</v>
      </c>
      <c r="G10" s="123"/>
      <c r="H10" s="123"/>
      <c r="I10" s="124"/>
      <c r="J10" s="16">
        <f>O175</f>
        <v>0</v>
      </c>
      <c r="K10" s="3"/>
      <c r="L10" s="3"/>
      <c r="M10" s="3"/>
      <c r="N10" s="3"/>
      <c r="O10" s="3"/>
      <c r="P10" s="11"/>
    </row>
    <row r="11" spans="1:16" s="12" customFormat="1" ht="15" customHeight="1">
      <c r="A11" s="208" t="s">
        <v>155</v>
      </c>
      <c r="B11" s="209"/>
      <c r="C11" s="209"/>
      <c r="D11" s="210"/>
      <c r="E11" s="3"/>
      <c r="F11" s="232" t="s">
        <v>145</v>
      </c>
      <c r="G11" s="233"/>
      <c r="H11" s="233"/>
      <c r="I11" s="234"/>
      <c r="J11" s="16">
        <f>O202</f>
        <v>0</v>
      </c>
      <c r="K11" s="3"/>
      <c r="L11" s="3"/>
      <c r="M11" s="3"/>
      <c r="N11" s="3"/>
      <c r="O11" s="3"/>
      <c r="P11" s="11"/>
    </row>
    <row r="12" spans="1:16" s="12" customFormat="1" ht="15" customHeight="1">
      <c r="A12" s="1"/>
      <c r="B12" s="1"/>
      <c r="C12" s="1"/>
      <c r="D12" s="13"/>
      <c r="E12" s="14"/>
      <c r="F12" s="232" t="s">
        <v>146</v>
      </c>
      <c r="G12" s="235"/>
      <c r="H12" s="235"/>
      <c r="I12" s="236"/>
      <c r="J12" s="16">
        <f>O221</f>
        <v>0</v>
      </c>
      <c r="K12" s="11"/>
      <c r="L12" s="13"/>
      <c r="M12" s="14"/>
      <c r="N12" s="14"/>
      <c r="O12" s="14"/>
      <c r="P12" s="11"/>
    </row>
    <row r="13" spans="1:15" ht="15" customHeight="1">
      <c r="A13" s="1"/>
      <c r="B13" s="1"/>
      <c r="C13" s="1"/>
      <c r="D13" s="8"/>
      <c r="E13" s="117"/>
      <c r="F13" s="232" t="s">
        <v>147</v>
      </c>
      <c r="G13" s="235"/>
      <c r="H13" s="235"/>
      <c r="I13" s="236"/>
      <c r="J13" s="16">
        <f>O245</f>
        <v>0</v>
      </c>
      <c r="K13" s="4"/>
      <c r="L13" s="8"/>
      <c r="M13" s="9"/>
      <c r="N13" s="9"/>
      <c r="O13" s="9"/>
    </row>
    <row r="14" spans="1:15" ht="15" customHeight="1">
      <c r="A14" s="1"/>
      <c r="B14" s="1"/>
      <c r="C14" s="1"/>
      <c r="D14" s="8"/>
      <c r="E14" s="117"/>
      <c r="F14" s="17" t="s">
        <v>286</v>
      </c>
      <c r="G14" s="20"/>
      <c r="H14" s="21"/>
      <c r="I14" s="22"/>
      <c r="J14" s="16">
        <f>O257</f>
        <v>0</v>
      </c>
      <c r="K14" s="4"/>
      <c r="L14" s="8"/>
      <c r="M14" s="9"/>
      <c r="N14" s="9"/>
      <c r="O14" s="9"/>
    </row>
    <row r="15" spans="1:15" ht="15" customHeight="1">
      <c r="A15" s="1"/>
      <c r="B15" s="1"/>
      <c r="C15" s="1"/>
      <c r="D15" s="8"/>
      <c r="E15" s="117"/>
      <c r="F15" s="155" t="s">
        <v>56</v>
      </c>
      <c r="G15" s="156"/>
      <c r="H15" s="157"/>
      <c r="I15" s="158"/>
      <c r="J15" s="159">
        <f>SUM(J8:J14)</f>
        <v>0</v>
      </c>
      <c r="K15" s="4"/>
      <c r="L15" s="8"/>
      <c r="M15" s="9"/>
      <c r="N15" s="9"/>
      <c r="O15" s="9"/>
    </row>
    <row r="16" spans="1:15" ht="15" customHeight="1">
      <c r="A16" s="1"/>
      <c r="B16" s="1"/>
      <c r="C16" s="1"/>
      <c r="D16" s="8"/>
      <c r="E16" s="117"/>
      <c r="F16" s="231" t="s">
        <v>376</v>
      </c>
      <c r="G16" s="231"/>
      <c r="H16" s="231"/>
      <c r="I16" s="231"/>
      <c r="J16" s="161">
        <f>J15*5%</f>
        <v>0</v>
      </c>
      <c r="K16" s="4"/>
      <c r="L16" s="8"/>
      <c r="M16" s="9"/>
      <c r="N16" s="9"/>
      <c r="O16" s="9"/>
    </row>
    <row r="17" spans="1:15" ht="15" customHeight="1">
      <c r="A17" s="1"/>
      <c r="B17" s="1"/>
      <c r="C17" s="1"/>
      <c r="D17" s="8"/>
      <c r="E17" s="117"/>
      <c r="F17" s="155" t="s">
        <v>406</v>
      </c>
      <c r="G17" s="156"/>
      <c r="H17" s="157"/>
      <c r="I17" s="158"/>
      <c r="J17" s="160">
        <f>SUM(J15:J16)</f>
        <v>0</v>
      </c>
      <c r="K17" s="4"/>
      <c r="L17" s="8"/>
      <c r="M17" s="9"/>
      <c r="N17" s="9"/>
      <c r="O17" s="9"/>
    </row>
    <row r="18" spans="1:15" ht="15" customHeight="1">
      <c r="A18" s="1"/>
      <c r="B18" s="1"/>
      <c r="C18" s="1"/>
      <c r="D18" s="8"/>
      <c r="E18" s="117"/>
      <c r="F18" s="238" t="s">
        <v>405</v>
      </c>
      <c r="G18" s="239"/>
      <c r="H18" s="239"/>
      <c r="I18" s="240"/>
      <c r="J18" s="161">
        <f>J17*10%</f>
        <v>0</v>
      </c>
      <c r="K18" s="4"/>
      <c r="L18" s="8"/>
      <c r="M18" s="9"/>
      <c r="N18" s="9"/>
      <c r="O18" s="9"/>
    </row>
    <row r="19" spans="1:15" ht="15" customHeight="1">
      <c r="A19" s="1"/>
      <c r="B19" s="1"/>
      <c r="C19" s="1"/>
      <c r="D19" s="8"/>
      <c r="E19" s="117"/>
      <c r="F19" s="237" t="s">
        <v>57</v>
      </c>
      <c r="G19" s="228"/>
      <c r="H19" s="228"/>
      <c r="I19" s="228"/>
      <c r="J19" s="160">
        <f>SUM(J17:J18)</f>
        <v>0</v>
      </c>
      <c r="K19" s="4"/>
      <c r="L19" s="8"/>
      <c r="M19" s="9"/>
      <c r="N19" s="9"/>
      <c r="O19" s="9"/>
    </row>
    <row r="20" spans="1:15" ht="15" customHeight="1">
      <c r="A20" s="1"/>
      <c r="B20" s="1"/>
      <c r="C20" s="1"/>
      <c r="D20" s="8"/>
      <c r="E20" s="117"/>
      <c r="F20" s="231" t="s">
        <v>86</v>
      </c>
      <c r="G20" s="231"/>
      <c r="H20" s="231"/>
      <c r="I20" s="231"/>
      <c r="J20" s="16">
        <f>J19*16%</f>
        <v>0</v>
      </c>
      <c r="K20" s="4"/>
      <c r="L20" s="8"/>
      <c r="M20" s="9"/>
      <c r="N20" s="9"/>
      <c r="O20" s="9"/>
    </row>
    <row r="21" spans="1:15" ht="15" customHeight="1">
      <c r="A21" s="1"/>
      <c r="B21" s="1"/>
      <c r="C21" s="1"/>
      <c r="D21" s="8"/>
      <c r="E21" s="117"/>
      <c r="F21" s="250" t="s">
        <v>373</v>
      </c>
      <c r="G21" s="251"/>
      <c r="H21" s="251"/>
      <c r="I21" s="251"/>
      <c r="J21" s="162">
        <f>SUM(J19:J20)</f>
        <v>0</v>
      </c>
      <c r="K21" s="4"/>
      <c r="L21" s="8"/>
      <c r="M21" s="9"/>
      <c r="N21" s="9"/>
      <c r="O21" s="9"/>
    </row>
    <row r="22" spans="1:15" ht="15" customHeight="1">
      <c r="A22" s="2"/>
      <c r="B22" s="140"/>
      <c r="C22" s="141"/>
      <c r="D22" s="19"/>
      <c r="E22" s="24"/>
      <c r="F22" s="24"/>
      <c r="G22" s="4"/>
      <c r="H22" s="8"/>
      <c r="I22" s="9"/>
      <c r="J22" s="9"/>
      <c r="K22" s="4"/>
      <c r="L22" s="8"/>
      <c r="M22" s="9"/>
      <c r="N22" s="9"/>
      <c r="O22" s="9"/>
    </row>
    <row r="23" spans="1:16" s="26" customFormat="1" ht="54" customHeight="1">
      <c r="A23" s="135" t="s">
        <v>189</v>
      </c>
      <c r="B23" s="97" t="s">
        <v>70</v>
      </c>
      <c r="C23" s="142"/>
      <c r="D23" s="143"/>
      <c r="E23" s="144"/>
      <c r="F23" s="144"/>
      <c r="G23" s="142"/>
      <c r="H23" s="143"/>
      <c r="I23" s="144"/>
      <c r="J23" s="144"/>
      <c r="K23" s="142"/>
      <c r="L23" s="143"/>
      <c r="M23" s="144"/>
      <c r="N23" s="144"/>
      <c r="O23" s="145"/>
      <c r="P23" s="25"/>
    </row>
    <row r="24" spans="1:15" ht="15">
      <c r="A24" s="230" t="s">
        <v>181</v>
      </c>
      <c r="B24" s="213" t="s">
        <v>195</v>
      </c>
      <c r="C24" s="215" t="s">
        <v>192</v>
      </c>
      <c r="D24" s="216"/>
      <c r="E24" s="216"/>
      <c r="F24" s="217"/>
      <c r="G24" s="220" t="s">
        <v>210</v>
      </c>
      <c r="H24" s="220"/>
      <c r="I24" s="220"/>
      <c r="J24" s="220"/>
      <c r="K24" s="211" t="s">
        <v>212</v>
      </c>
      <c r="L24" s="229"/>
      <c r="M24" s="229"/>
      <c r="N24" s="229"/>
      <c r="O24" s="27"/>
    </row>
    <row r="25" spans="1:15" ht="30">
      <c r="A25" s="227"/>
      <c r="B25" s="228"/>
      <c r="C25" s="30" t="s">
        <v>372</v>
      </c>
      <c r="D25" s="31" t="s">
        <v>280</v>
      </c>
      <c r="E25" s="32" t="s">
        <v>264</v>
      </c>
      <c r="F25" s="33" t="s">
        <v>281</v>
      </c>
      <c r="G25" s="30" t="s">
        <v>372</v>
      </c>
      <c r="H25" s="31" t="s">
        <v>280</v>
      </c>
      <c r="I25" s="32" t="s">
        <v>264</v>
      </c>
      <c r="J25" s="34" t="s">
        <v>281</v>
      </c>
      <c r="K25" s="30" t="s">
        <v>372</v>
      </c>
      <c r="L25" s="31" t="s">
        <v>280</v>
      </c>
      <c r="M25" s="32" t="s">
        <v>264</v>
      </c>
      <c r="N25" s="35" t="s">
        <v>281</v>
      </c>
      <c r="O25" s="36" t="s">
        <v>373</v>
      </c>
    </row>
    <row r="26" spans="1:15" ht="15">
      <c r="A26" s="28" t="s">
        <v>109</v>
      </c>
      <c r="B26" s="29" t="s">
        <v>108</v>
      </c>
      <c r="C26" s="150"/>
      <c r="D26" s="190"/>
      <c r="E26" s="148"/>
      <c r="F26" s="149">
        <f>D26*E26</f>
        <v>0</v>
      </c>
      <c r="G26" s="150"/>
      <c r="H26" s="190"/>
      <c r="I26" s="148"/>
      <c r="J26" s="151">
        <f>H26*I26</f>
        <v>0</v>
      </c>
      <c r="K26" s="153"/>
      <c r="L26" s="188"/>
      <c r="M26" s="148"/>
      <c r="N26" s="152">
        <f>L26*M26</f>
        <v>0</v>
      </c>
      <c r="O26" s="154">
        <f>F26+J26+N26</f>
        <v>0</v>
      </c>
    </row>
    <row r="27" spans="1:15" ht="15">
      <c r="A27" s="37" t="s">
        <v>294</v>
      </c>
      <c r="B27" s="29" t="s">
        <v>283</v>
      </c>
      <c r="C27" s="29"/>
      <c r="D27" s="191"/>
      <c r="E27" s="38"/>
      <c r="F27" s="39">
        <f aca="true" t="shared" si="0" ref="F27:F39">D27*E27</f>
        <v>0</v>
      </c>
      <c r="G27" s="29"/>
      <c r="H27" s="191"/>
      <c r="I27" s="38"/>
      <c r="J27" s="40">
        <f aca="true" t="shared" si="1" ref="J27:J39">H27*I27</f>
        <v>0</v>
      </c>
      <c r="K27" s="29"/>
      <c r="L27" s="189"/>
      <c r="M27" s="38"/>
      <c r="N27" s="41">
        <f aca="true" t="shared" si="2" ref="N27:N39">L27*M27</f>
        <v>0</v>
      </c>
      <c r="O27" s="42">
        <f>F27+J27+N27</f>
        <v>0</v>
      </c>
    </row>
    <row r="28" spans="1:15" ht="15">
      <c r="A28" s="37" t="s">
        <v>295</v>
      </c>
      <c r="B28" s="29" t="s">
        <v>74</v>
      </c>
      <c r="C28" s="29"/>
      <c r="D28" s="191"/>
      <c r="E28" s="38"/>
      <c r="F28" s="39">
        <f t="shared" si="0"/>
        <v>0</v>
      </c>
      <c r="G28" s="29"/>
      <c r="H28" s="191"/>
      <c r="I28" s="38"/>
      <c r="J28" s="40">
        <f t="shared" si="1"/>
        <v>0</v>
      </c>
      <c r="K28" s="29"/>
      <c r="L28" s="189"/>
      <c r="M28" s="38"/>
      <c r="N28" s="41">
        <f t="shared" si="2"/>
        <v>0</v>
      </c>
      <c r="O28" s="42">
        <f>F28+J28+N28</f>
        <v>0</v>
      </c>
    </row>
    <row r="29" spans="1:15" ht="15">
      <c r="A29" s="37" t="s">
        <v>296</v>
      </c>
      <c r="B29" s="29" t="s">
        <v>142</v>
      </c>
      <c r="C29" s="29"/>
      <c r="D29" s="191"/>
      <c r="E29" s="38"/>
      <c r="F29" s="39">
        <f t="shared" si="0"/>
        <v>0</v>
      </c>
      <c r="G29" s="29"/>
      <c r="H29" s="191"/>
      <c r="I29" s="38"/>
      <c r="J29" s="40">
        <f t="shared" si="1"/>
        <v>0</v>
      </c>
      <c r="K29" s="29"/>
      <c r="L29" s="189"/>
      <c r="M29" s="38"/>
      <c r="N29" s="41">
        <f t="shared" si="2"/>
        <v>0</v>
      </c>
      <c r="O29" s="42">
        <f aca="true" t="shared" si="3" ref="O29:O40">F29+J29+N29</f>
        <v>0</v>
      </c>
    </row>
    <row r="30" spans="1:15" ht="15">
      <c r="A30" s="37" t="s">
        <v>297</v>
      </c>
      <c r="B30" s="29" t="s">
        <v>75</v>
      </c>
      <c r="C30" s="29"/>
      <c r="D30" s="191"/>
      <c r="E30" s="38"/>
      <c r="F30" s="39">
        <f t="shared" si="0"/>
        <v>0</v>
      </c>
      <c r="G30" s="29"/>
      <c r="H30" s="191"/>
      <c r="I30" s="38"/>
      <c r="J30" s="40">
        <f t="shared" si="1"/>
        <v>0</v>
      </c>
      <c r="K30" s="29"/>
      <c r="L30" s="189"/>
      <c r="M30" s="38"/>
      <c r="N30" s="41">
        <f t="shared" si="2"/>
        <v>0</v>
      </c>
      <c r="O30" s="42">
        <f t="shared" si="3"/>
        <v>0</v>
      </c>
    </row>
    <row r="31" spans="1:15" ht="15">
      <c r="A31" s="37" t="s">
        <v>182</v>
      </c>
      <c r="B31" s="29" t="s">
        <v>292</v>
      </c>
      <c r="C31" s="29"/>
      <c r="D31" s="191"/>
      <c r="E31" s="38"/>
      <c r="F31" s="39">
        <f t="shared" si="0"/>
        <v>0</v>
      </c>
      <c r="G31" s="29"/>
      <c r="H31" s="191"/>
      <c r="I31" s="38"/>
      <c r="J31" s="40">
        <f t="shared" si="1"/>
        <v>0</v>
      </c>
      <c r="K31" s="29"/>
      <c r="L31" s="189"/>
      <c r="M31" s="38"/>
      <c r="N31" s="41">
        <f t="shared" si="2"/>
        <v>0</v>
      </c>
      <c r="O31" s="42">
        <f t="shared" si="3"/>
        <v>0</v>
      </c>
    </row>
    <row r="32" spans="1:15" ht="15">
      <c r="A32" s="37" t="s">
        <v>183</v>
      </c>
      <c r="B32" s="29" t="s">
        <v>76</v>
      </c>
      <c r="C32" s="29"/>
      <c r="D32" s="191"/>
      <c r="E32" s="38"/>
      <c r="F32" s="39">
        <f t="shared" si="0"/>
        <v>0</v>
      </c>
      <c r="G32" s="29"/>
      <c r="H32" s="191"/>
      <c r="I32" s="38"/>
      <c r="J32" s="40">
        <f t="shared" si="1"/>
        <v>0</v>
      </c>
      <c r="K32" s="29"/>
      <c r="L32" s="189"/>
      <c r="M32" s="38"/>
      <c r="N32" s="41">
        <f t="shared" si="2"/>
        <v>0</v>
      </c>
      <c r="O32" s="42">
        <f t="shared" si="3"/>
        <v>0</v>
      </c>
    </row>
    <row r="33" spans="1:15" ht="15">
      <c r="A33" s="37" t="s">
        <v>184</v>
      </c>
      <c r="B33" s="29" t="s">
        <v>163</v>
      </c>
      <c r="C33" s="29"/>
      <c r="D33" s="191"/>
      <c r="E33" s="38"/>
      <c r="F33" s="39">
        <f t="shared" si="0"/>
        <v>0</v>
      </c>
      <c r="G33" s="29"/>
      <c r="H33" s="191"/>
      <c r="I33" s="38"/>
      <c r="J33" s="40">
        <f t="shared" si="1"/>
        <v>0</v>
      </c>
      <c r="K33" s="29"/>
      <c r="L33" s="189"/>
      <c r="M33" s="38"/>
      <c r="N33" s="41">
        <f t="shared" si="2"/>
        <v>0</v>
      </c>
      <c r="O33" s="42">
        <f t="shared" si="3"/>
        <v>0</v>
      </c>
    </row>
    <row r="34" spans="1:15" ht="15">
      <c r="A34" s="37" t="s">
        <v>185</v>
      </c>
      <c r="B34" s="29" t="s">
        <v>293</v>
      </c>
      <c r="C34" s="29"/>
      <c r="D34" s="191"/>
      <c r="E34" s="38"/>
      <c r="F34" s="39">
        <f t="shared" si="0"/>
        <v>0</v>
      </c>
      <c r="G34" s="29"/>
      <c r="H34" s="191"/>
      <c r="I34" s="38"/>
      <c r="J34" s="40">
        <f t="shared" si="1"/>
        <v>0</v>
      </c>
      <c r="K34" s="29"/>
      <c r="L34" s="189"/>
      <c r="M34" s="38"/>
      <c r="N34" s="41">
        <f t="shared" si="2"/>
        <v>0</v>
      </c>
      <c r="O34" s="42">
        <f t="shared" si="3"/>
        <v>0</v>
      </c>
    </row>
    <row r="35" spans="1:15" ht="15">
      <c r="A35" s="37" t="s">
        <v>186</v>
      </c>
      <c r="B35" s="29" t="s">
        <v>278</v>
      </c>
      <c r="C35" s="29"/>
      <c r="D35" s="191"/>
      <c r="E35" s="38"/>
      <c r="F35" s="39">
        <f t="shared" si="0"/>
        <v>0</v>
      </c>
      <c r="G35" s="29"/>
      <c r="H35" s="191"/>
      <c r="I35" s="38"/>
      <c r="J35" s="40">
        <f t="shared" si="1"/>
        <v>0</v>
      </c>
      <c r="K35" s="29"/>
      <c r="L35" s="189"/>
      <c r="M35" s="38"/>
      <c r="N35" s="41">
        <f t="shared" si="2"/>
        <v>0</v>
      </c>
      <c r="O35" s="42">
        <f t="shared" si="3"/>
        <v>0</v>
      </c>
    </row>
    <row r="36" spans="1:15" ht="15">
      <c r="A36" s="37" t="s">
        <v>187</v>
      </c>
      <c r="B36" s="43" t="s">
        <v>77</v>
      </c>
      <c r="C36" s="29"/>
      <c r="D36" s="191"/>
      <c r="E36" s="38"/>
      <c r="F36" s="39">
        <f t="shared" si="0"/>
        <v>0</v>
      </c>
      <c r="G36" s="29"/>
      <c r="H36" s="191"/>
      <c r="I36" s="38"/>
      <c r="J36" s="40">
        <f t="shared" si="1"/>
        <v>0</v>
      </c>
      <c r="K36" s="29"/>
      <c r="L36" s="189"/>
      <c r="M36" s="38"/>
      <c r="N36" s="41">
        <f t="shared" si="2"/>
        <v>0</v>
      </c>
      <c r="O36" s="42">
        <f t="shared" si="3"/>
        <v>0</v>
      </c>
    </row>
    <row r="37" spans="1:15" ht="15">
      <c r="A37" s="37" t="s">
        <v>400</v>
      </c>
      <c r="B37" s="43" t="s">
        <v>401</v>
      </c>
      <c r="C37" s="29"/>
      <c r="D37" s="191"/>
      <c r="E37" s="38"/>
      <c r="F37" s="39">
        <f t="shared" si="0"/>
        <v>0</v>
      </c>
      <c r="G37" s="29"/>
      <c r="H37" s="191"/>
      <c r="I37" s="38"/>
      <c r="J37" s="40">
        <f t="shared" si="1"/>
        <v>0</v>
      </c>
      <c r="K37" s="29"/>
      <c r="L37" s="189"/>
      <c r="M37" s="38"/>
      <c r="N37" s="41">
        <f t="shared" si="2"/>
        <v>0</v>
      </c>
      <c r="O37" s="42">
        <f t="shared" si="3"/>
        <v>0</v>
      </c>
    </row>
    <row r="38" spans="1:15" ht="15">
      <c r="A38" s="37" t="s">
        <v>162</v>
      </c>
      <c r="B38" s="43" t="s">
        <v>289</v>
      </c>
      <c r="C38" s="29"/>
      <c r="D38" s="191"/>
      <c r="E38" s="38"/>
      <c r="F38" s="39">
        <f t="shared" si="0"/>
        <v>0</v>
      </c>
      <c r="G38" s="29"/>
      <c r="H38" s="191"/>
      <c r="I38" s="38"/>
      <c r="J38" s="40">
        <f t="shared" si="1"/>
        <v>0</v>
      </c>
      <c r="K38" s="29"/>
      <c r="L38" s="189"/>
      <c r="M38" s="38"/>
      <c r="N38" s="41">
        <f t="shared" si="2"/>
        <v>0</v>
      </c>
      <c r="O38" s="42">
        <f t="shared" si="3"/>
        <v>0</v>
      </c>
    </row>
    <row r="39" spans="1:15" ht="15">
      <c r="A39" s="37" t="s">
        <v>290</v>
      </c>
      <c r="B39" s="29" t="s">
        <v>69</v>
      </c>
      <c r="C39" s="29"/>
      <c r="D39" s="191"/>
      <c r="E39" s="38"/>
      <c r="F39" s="39">
        <f t="shared" si="0"/>
        <v>0</v>
      </c>
      <c r="G39" s="29"/>
      <c r="H39" s="191"/>
      <c r="I39" s="38"/>
      <c r="J39" s="40">
        <f t="shared" si="1"/>
        <v>0</v>
      </c>
      <c r="K39" s="29"/>
      <c r="L39" s="189"/>
      <c r="M39" s="38"/>
      <c r="N39" s="41">
        <f t="shared" si="2"/>
        <v>0</v>
      </c>
      <c r="O39" s="42">
        <f t="shared" si="3"/>
        <v>0</v>
      </c>
    </row>
    <row r="40" spans="1:16" s="50" customFormat="1" ht="15">
      <c r="A40" s="44"/>
      <c r="B40" s="45" t="s">
        <v>158</v>
      </c>
      <c r="C40" s="46"/>
      <c r="D40" s="46"/>
      <c r="E40" s="46"/>
      <c r="F40" s="147">
        <f>SUM(F26:F39)</f>
        <v>0</v>
      </c>
      <c r="G40" s="46"/>
      <c r="H40" s="46"/>
      <c r="I40" s="46"/>
      <c r="J40" s="47">
        <f>SUM(J27:J39)</f>
        <v>0</v>
      </c>
      <c r="K40" s="46"/>
      <c r="L40" s="46"/>
      <c r="M40" s="46"/>
      <c r="N40" s="47">
        <f>SUM(N27:N39)</f>
        <v>0</v>
      </c>
      <c r="O40" s="48">
        <f t="shared" si="3"/>
        <v>0</v>
      </c>
      <c r="P40" s="49"/>
    </row>
    <row r="41" spans="1:15" ht="15">
      <c r="A41" s="212" t="s">
        <v>193</v>
      </c>
      <c r="B41" s="214" t="s">
        <v>210</v>
      </c>
      <c r="C41" s="224" t="s">
        <v>192</v>
      </c>
      <c r="D41" s="225"/>
      <c r="E41" s="225"/>
      <c r="F41" s="226"/>
      <c r="G41" s="223" t="s">
        <v>210</v>
      </c>
      <c r="H41" s="223"/>
      <c r="I41" s="223"/>
      <c r="J41" s="223"/>
      <c r="K41" s="218" t="s">
        <v>212</v>
      </c>
      <c r="L41" s="219"/>
      <c r="M41" s="219"/>
      <c r="N41" s="219"/>
      <c r="O41" s="42"/>
    </row>
    <row r="42" spans="1:15" ht="30">
      <c r="A42" s="227"/>
      <c r="B42" s="228"/>
      <c r="C42" s="30" t="s">
        <v>372</v>
      </c>
      <c r="D42" s="31" t="s">
        <v>280</v>
      </c>
      <c r="E42" s="32" t="s">
        <v>264</v>
      </c>
      <c r="F42" s="33" t="s">
        <v>281</v>
      </c>
      <c r="G42" s="30" t="s">
        <v>372</v>
      </c>
      <c r="H42" s="31" t="s">
        <v>280</v>
      </c>
      <c r="I42" s="32" t="s">
        <v>264</v>
      </c>
      <c r="J42" s="34" t="s">
        <v>281</v>
      </c>
      <c r="K42" s="30" t="s">
        <v>372</v>
      </c>
      <c r="L42" s="31" t="s">
        <v>280</v>
      </c>
      <c r="M42" s="32" t="s">
        <v>264</v>
      </c>
      <c r="N42" s="35" t="s">
        <v>281</v>
      </c>
      <c r="O42" s="36" t="s">
        <v>373</v>
      </c>
    </row>
    <row r="43" spans="1:15" ht="15">
      <c r="A43" s="37" t="s">
        <v>265</v>
      </c>
      <c r="B43" s="43" t="s">
        <v>141</v>
      </c>
      <c r="C43" s="29"/>
      <c r="D43" s="189"/>
      <c r="E43" s="38"/>
      <c r="F43" s="39">
        <f>D43*E43</f>
        <v>0</v>
      </c>
      <c r="G43" s="29"/>
      <c r="H43" s="189"/>
      <c r="I43" s="38"/>
      <c r="J43" s="40">
        <f>H43*I43</f>
        <v>0</v>
      </c>
      <c r="K43" s="29"/>
      <c r="L43" s="189"/>
      <c r="M43" s="38"/>
      <c r="N43" s="41">
        <f>L43*M43</f>
        <v>0</v>
      </c>
      <c r="O43" s="42">
        <f aca="true" t="shared" si="4" ref="O43:O48">F43+J43+N43</f>
        <v>0</v>
      </c>
    </row>
    <row r="44" spans="1:15" ht="15">
      <c r="A44" s="37" t="s">
        <v>188</v>
      </c>
      <c r="B44" s="43" t="s">
        <v>63</v>
      </c>
      <c r="C44" s="29"/>
      <c r="D44" s="189"/>
      <c r="E44" s="38"/>
      <c r="F44" s="39">
        <f>D44*E44</f>
        <v>0</v>
      </c>
      <c r="G44" s="29"/>
      <c r="H44" s="189"/>
      <c r="I44" s="38"/>
      <c r="J44" s="40">
        <f>H44*I44</f>
        <v>0</v>
      </c>
      <c r="K44" s="29"/>
      <c r="L44" s="189"/>
      <c r="M44" s="38"/>
      <c r="N44" s="41">
        <f>L44*M44</f>
        <v>0</v>
      </c>
      <c r="O44" s="42">
        <f t="shared" si="4"/>
        <v>0</v>
      </c>
    </row>
    <row r="45" spans="1:15" ht="15">
      <c r="A45" s="37" t="s">
        <v>266</v>
      </c>
      <c r="B45" s="43" t="s">
        <v>64</v>
      </c>
      <c r="C45" s="29"/>
      <c r="D45" s="189"/>
      <c r="E45" s="38"/>
      <c r="F45" s="39">
        <f>D45*E45</f>
        <v>0</v>
      </c>
      <c r="G45" s="29"/>
      <c r="H45" s="189"/>
      <c r="I45" s="38"/>
      <c r="J45" s="40">
        <f>H45*I45</f>
        <v>0</v>
      </c>
      <c r="K45" s="29"/>
      <c r="L45" s="189"/>
      <c r="M45" s="38"/>
      <c r="N45" s="41">
        <f>L45*M45</f>
        <v>0</v>
      </c>
      <c r="O45" s="42">
        <f t="shared" si="4"/>
        <v>0</v>
      </c>
    </row>
    <row r="46" spans="1:15" ht="15">
      <c r="A46" s="37" t="s">
        <v>267</v>
      </c>
      <c r="B46" s="43" t="s">
        <v>65</v>
      </c>
      <c r="C46" s="29"/>
      <c r="D46" s="189"/>
      <c r="E46" s="38"/>
      <c r="F46" s="39">
        <f>D46*E46</f>
        <v>0</v>
      </c>
      <c r="G46" s="29"/>
      <c r="H46" s="189"/>
      <c r="I46" s="38"/>
      <c r="J46" s="40">
        <f>H46*I46</f>
        <v>0</v>
      </c>
      <c r="K46" s="29"/>
      <c r="L46" s="189"/>
      <c r="M46" s="38"/>
      <c r="N46" s="41">
        <f>L46*M46</f>
        <v>0</v>
      </c>
      <c r="O46" s="42">
        <f t="shared" si="4"/>
        <v>0</v>
      </c>
    </row>
    <row r="47" spans="1:15" ht="15">
      <c r="A47" s="37" t="s">
        <v>268</v>
      </c>
      <c r="B47" s="29" t="s">
        <v>69</v>
      </c>
      <c r="C47" s="29"/>
      <c r="D47" s="189"/>
      <c r="E47" s="38"/>
      <c r="F47" s="39">
        <f>D47*E47</f>
        <v>0</v>
      </c>
      <c r="G47" s="29"/>
      <c r="H47" s="189"/>
      <c r="I47" s="38"/>
      <c r="J47" s="40">
        <f>H47*I47</f>
        <v>0</v>
      </c>
      <c r="K47" s="29"/>
      <c r="L47" s="189"/>
      <c r="M47" s="38"/>
      <c r="N47" s="41">
        <f>L47*M47</f>
        <v>0</v>
      </c>
      <c r="O47" s="42">
        <f t="shared" si="4"/>
        <v>0</v>
      </c>
    </row>
    <row r="48" spans="1:16" s="50" customFormat="1" ht="15">
      <c r="A48" s="51"/>
      <c r="B48" s="52" t="s">
        <v>285</v>
      </c>
      <c r="C48" s="146"/>
      <c r="D48" s="146"/>
      <c r="E48" s="146"/>
      <c r="F48" s="147">
        <f>SUM(F43:F47)</f>
        <v>0</v>
      </c>
      <c r="G48" s="53"/>
      <c r="H48" s="53"/>
      <c r="I48" s="53"/>
      <c r="J48" s="47">
        <f>SUM(J43:J47)</f>
        <v>0</v>
      </c>
      <c r="K48" s="53"/>
      <c r="L48" s="53"/>
      <c r="M48" s="53"/>
      <c r="N48" s="47">
        <f>SUM(N43:N47)</f>
        <v>0</v>
      </c>
      <c r="O48" s="48">
        <f t="shared" si="4"/>
        <v>0</v>
      </c>
      <c r="P48" s="49"/>
    </row>
    <row r="49" spans="1:15" ht="15">
      <c r="A49" s="212" t="s">
        <v>215</v>
      </c>
      <c r="B49" s="214" t="s">
        <v>143</v>
      </c>
      <c r="C49" s="224" t="s">
        <v>192</v>
      </c>
      <c r="D49" s="225"/>
      <c r="E49" s="225"/>
      <c r="F49" s="226"/>
      <c r="G49" s="223" t="s">
        <v>210</v>
      </c>
      <c r="H49" s="223"/>
      <c r="I49" s="223"/>
      <c r="J49" s="223"/>
      <c r="K49" s="218" t="s">
        <v>212</v>
      </c>
      <c r="L49" s="219"/>
      <c r="M49" s="219"/>
      <c r="N49" s="219"/>
      <c r="O49" s="42"/>
    </row>
    <row r="50" spans="1:15" ht="30">
      <c r="A50" s="227"/>
      <c r="B50" s="228"/>
      <c r="C50" s="30" t="s">
        <v>372</v>
      </c>
      <c r="D50" s="31" t="s">
        <v>280</v>
      </c>
      <c r="E50" s="32" t="s">
        <v>264</v>
      </c>
      <c r="F50" s="33" t="s">
        <v>281</v>
      </c>
      <c r="G50" s="30" t="s">
        <v>372</v>
      </c>
      <c r="H50" s="31" t="s">
        <v>280</v>
      </c>
      <c r="I50" s="32" t="s">
        <v>264</v>
      </c>
      <c r="J50" s="34" t="s">
        <v>281</v>
      </c>
      <c r="K50" s="30" t="s">
        <v>372</v>
      </c>
      <c r="L50" s="31" t="s">
        <v>280</v>
      </c>
      <c r="M50" s="32" t="s">
        <v>264</v>
      </c>
      <c r="N50" s="35" t="s">
        <v>281</v>
      </c>
      <c r="O50" s="36" t="s">
        <v>373</v>
      </c>
    </row>
    <row r="51" spans="1:15" ht="15">
      <c r="A51" s="37" t="s">
        <v>298</v>
      </c>
      <c r="B51" s="29" t="s">
        <v>66</v>
      </c>
      <c r="C51" s="29"/>
      <c r="D51" s="189"/>
      <c r="E51" s="38"/>
      <c r="F51" s="39">
        <f aca="true" t="shared" si="5" ref="F51:F57">D51*E51</f>
        <v>0</v>
      </c>
      <c r="G51" s="29"/>
      <c r="H51" s="189"/>
      <c r="I51" s="38"/>
      <c r="J51" s="40">
        <f aca="true" t="shared" si="6" ref="J51:J57">H51*I51</f>
        <v>0</v>
      </c>
      <c r="K51" s="29"/>
      <c r="L51" s="189"/>
      <c r="M51" s="38"/>
      <c r="N51" s="41">
        <f aca="true" t="shared" si="7" ref="N51:N57">L51*M51</f>
        <v>0</v>
      </c>
      <c r="O51" s="42">
        <f>F51+J51+N51</f>
        <v>0</v>
      </c>
    </row>
    <row r="52" spans="1:15" ht="15">
      <c r="A52" s="37" t="s">
        <v>60</v>
      </c>
      <c r="B52" s="29" t="s">
        <v>67</v>
      </c>
      <c r="C52" s="29"/>
      <c r="D52" s="189"/>
      <c r="E52" s="38"/>
      <c r="F52" s="39">
        <f t="shared" si="5"/>
        <v>0</v>
      </c>
      <c r="G52" s="29"/>
      <c r="H52" s="189"/>
      <c r="I52" s="38"/>
      <c r="J52" s="40">
        <f t="shared" si="6"/>
        <v>0</v>
      </c>
      <c r="K52" s="29"/>
      <c r="L52" s="189"/>
      <c r="M52" s="38"/>
      <c r="N52" s="41">
        <f t="shared" si="7"/>
        <v>0</v>
      </c>
      <c r="O52" s="42">
        <f aca="true" t="shared" si="8" ref="O52:O57">F52+J52+N52</f>
        <v>0</v>
      </c>
    </row>
    <row r="53" spans="1:15" ht="15">
      <c r="A53" s="37" t="s">
        <v>61</v>
      </c>
      <c r="B53" s="29" t="s">
        <v>68</v>
      </c>
      <c r="C53" s="29"/>
      <c r="D53" s="189"/>
      <c r="E53" s="38"/>
      <c r="F53" s="39">
        <f t="shared" si="5"/>
        <v>0</v>
      </c>
      <c r="G53" s="29"/>
      <c r="H53" s="189"/>
      <c r="I53" s="38"/>
      <c r="J53" s="40">
        <f t="shared" si="6"/>
        <v>0</v>
      </c>
      <c r="K53" s="29"/>
      <c r="L53" s="189"/>
      <c r="M53" s="38"/>
      <c r="N53" s="41">
        <f t="shared" si="7"/>
        <v>0</v>
      </c>
      <c r="O53" s="42">
        <f t="shared" si="8"/>
        <v>0</v>
      </c>
    </row>
    <row r="54" spans="1:15" ht="15">
      <c r="A54" s="37" t="s">
        <v>62</v>
      </c>
      <c r="B54" s="29" t="s">
        <v>88</v>
      </c>
      <c r="C54" s="29"/>
      <c r="D54" s="189"/>
      <c r="E54" s="38"/>
      <c r="F54" s="39">
        <f t="shared" si="5"/>
        <v>0</v>
      </c>
      <c r="G54" s="29"/>
      <c r="H54" s="189"/>
      <c r="I54" s="38"/>
      <c r="J54" s="40">
        <f t="shared" si="6"/>
        <v>0</v>
      </c>
      <c r="K54" s="29"/>
      <c r="L54" s="189"/>
      <c r="M54" s="38"/>
      <c r="N54" s="41">
        <f t="shared" si="7"/>
        <v>0</v>
      </c>
      <c r="O54" s="42">
        <f t="shared" si="8"/>
        <v>0</v>
      </c>
    </row>
    <row r="55" spans="1:15" ht="15">
      <c r="A55" s="37" t="s">
        <v>300</v>
      </c>
      <c r="B55" s="29" t="s">
        <v>89</v>
      </c>
      <c r="C55" s="29"/>
      <c r="D55" s="189"/>
      <c r="E55" s="38"/>
      <c r="F55" s="39">
        <f t="shared" si="5"/>
        <v>0</v>
      </c>
      <c r="G55" s="29"/>
      <c r="H55" s="189"/>
      <c r="I55" s="38"/>
      <c r="J55" s="40">
        <f t="shared" si="6"/>
        <v>0</v>
      </c>
      <c r="K55" s="29"/>
      <c r="L55" s="189"/>
      <c r="M55" s="38"/>
      <c r="N55" s="41">
        <f t="shared" si="7"/>
        <v>0</v>
      </c>
      <c r="O55" s="42">
        <f t="shared" si="8"/>
        <v>0</v>
      </c>
    </row>
    <row r="56" spans="1:15" ht="15">
      <c r="A56" s="37" t="s">
        <v>301</v>
      </c>
      <c r="B56" s="29" t="s">
        <v>90</v>
      </c>
      <c r="C56" s="29"/>
      <c r="D56" s="189"/>
      <c r="E56" s="38"/>
      <c r="F56" s="39">
        <f t="shared" si="5"/>
        <v>0</v>
      </c>
      <c r="G56" s="29"/>
      <c r="H56" s="189"/>
      <c r="I56" s="38"/>
      <c r="J56" s="40">
        <f t="shared" si="6"/>
        <v>0</v>
      </c>
      <c r="K56" s="29"/>
      <c r="L56" s="189"/>
      <c r="M56" s="38"/>
      <c r="N56" s="41">
        <f t="shared" si="7"/>
        <v>0</v>
      </c>
      <c r="O56" s="42">
        <f t="shared" si="8"/>
        <v>0</v>
      </c>
    </row>
    <row r="57" spans="1:15" ht="15">
      <c r="A57" s="37" t="s">
        <v>302</v>
      </c>
      <c r="B57" s="29" t="s">
        <v>69</v>
      </c>
      <c r="C57" s="29"/>
      <c r="D57" s="189"/>
      <c r="E57" s="38"/>
      <c r="F57" s="39">
        <f t="shared" si="5"/>
        <v>0</v>
      </c>
      <c r="G57" s="29"/>
      <c r="H57" s="189"/>
      <c r="I57" s="38"/>
      <c r="J57" s="40">
        <f t="shared" si="6"/>
        <v>0</v>
      </c>
      <c r="K57" s="29"/>
      <c r="L57" s="189"/>
      <c r="M57" s="38"/>
      <c r="N57" s="41">
        <f t="shared" si="7"/>
        <v>0</v>
      </c>
      <c r="O57" s="42">
        <f t="shared" si="8"/>
        <v>0</v>
      </c>
    </row>
    <row r="58" spans="1:16" s="50" customFormat="1" ht="15">
      <c r="A58" s="44"/>
      <c r="B58" s="45" t="s">
        <v>159</v>
      </c>
      <c r="C58" s="146"/>
      <c r="D58" s="146"/>
      <c r="E58" s="146"/>
      <c r="F58" s="147">
        <f>SUM(F51:F57)</f>
        <v>0</v>
      </c>
      <c r="G58" s="53"/>
      <c r="H58" s="53"/>
      <c r="I58" s="53"/>
      <c r="J58" s="47">
        <f>SUM(J51:J57)</f>
        <v>0</v>
      </c>
      <c r="K58" s="53"/>
      <c r="L58" s="53"/>
      <c r="M58" s="53"/>
      <c r="N58" s="47">
        <f>SUM(N51:N57)</f>
        <v>0</v>
      </c>
      <c r="O58" s="48">
        <f>F58+J58+N58</f>
        <v>0</v>
      </c>
      <c r="P58" s="49"/>
    </row>
    <row r="59" spans="1:15" ht="15">
      <c r="A59" s="212" t="s">
        <v>303</v>
      </c>
      <c r="B59" s="214" t="s">
        <v>194</v>
      </c>
      <c r="C59" s="224" t="s">
        <v>192</v>
      </c>
      <c r="D59" s="225"/>
      <c r="E59" s="225"/>
      <c r="F59" s="226"/>
      <c r="G59" s="223" t="s">
        <v>210</v>
      </c>
      <c r="H59" s="223"/>
      <c r="I59" s="223"/>
      <c r="J59" s="223"/>
      <c r="K59" s="218" t="s">
        <v>212</v>
      </c>
      <c r="L59" s="219"/>
      <c r="M59" s="219"/>
      <c r="N59" s="219"/>
      <c r="O59" s="42"/>
    </row>
    <row r="60" spans="1:15" ht="30">
      <c r="A60" s="227"/>
      <c r="B60" s="228"/>
      <c r="C60" s="30" t="s">
        <v>372</v>
      </c>
      <c r="D60" s="31" t="s">
        <v>280</v>
      </c>
      <c r="E60" s="32" t="s">
        <v>264</v>
      </c>
      <c r="F60" s="33" t="s">
        <v>281</v>
      </c>
      <c r="G60" s="30" t="s">
        <v>372</v>
      </c>
      <c r="H60" s="31" t="s">
        <v>280</v>
      </c>
      <c r="I60" s="32" t="s">
        <v>264</v>
      </c>
      <c r="J60" s="34" t="s">
        <v>281</v>
      </c>
      <c r="K60" s="30" t="s">
        <v>372</v>
      </c>
      <c r="L60" s="31" t="s">
        <v>280</v>
      </c>
      <c r="M60" s="32" t="s">
        <v>264</v>
      </c>
      <c r="N60" s="35" t="s">
        <v>281</v>
      </c>
      <c r="O60" s="42"/>
    </row>
    <row r="61" spans="1:15" ht="15">
      <c r="A61" s="37" t="s">
        <v>304</v>
      </c>
      <c r="B61" s="29" t="s">
        <v>364</v>
      </c>
      <c r="C61" s="29"/>
      <c r="D61" s="189"/>
      <c r="E61" s="38"/>
      <c r="F61" s="39">
        <f aca="true" t="shared" si="9" ref="F61:F80">D61*E61</f>
        <v>0</v>
      </c>
      <c r="G61" s="29"/>
      <c r="H61" s="189"/>
      <c r="I61" s="38"/>
      <c r="J61" s="40">
        <f aca="true" t="shared" si="10" ref="J61:J80">H61*I61</f>
        <v>0</v>
      </c>
      <c r="K61" s="29"/>
      <c r="L61" s="189"/>
      <c r="M61" s="38"/>
      <c r="N61" s="41">
        <f aca="true" t="shared" si="11" ref="N61:N80">L61*M61</f>
        <v>0</v>
      </c>
      <c r="O61" s="42">
        <f>F61+J61+N61</f>
        <v>0</v>
      </c>
    </row>
    <row r="62" spans="1:15" ht="15">
      <c r="A62" s="37" t="s">
        <v>305</v>
      </c>
      <c r="B62" s="29" t="s">
        <v>32</v>
      </c>
      <c r="C62" s="29"/>
      <c r="D62" s="189"/>
      <c r="E62" s="38"/>
      <c r="F62" s="39">
        <f t="shared" si="9"/>
        <v>0</v>
      </c>
      <c r="G62" s="29"/>
      <c r="H62" s="189"/>
      <c r="I62" s="38"/>
      <c r="J62" s="40">
        <f t="shared" si="10"/>
        <v>0</v>
      </c>
      <c r="K62" s="29"/>
      <c r="L62" s="189"/>
      <c r="M62" s="38"/>
      <c r="N62" s="41">
        <f t="shared" si="11"/>
        <v>0</v>
      </c>
      <c r="O62" s="42">
        <f aca="true" t="shared" si="12" ref="O62:O81">F62+J62+N62</f>
        <v>0</v>
      </c>
    </row>
    <row r="63" spans="1:15" ht="15">
      <c r="A63" s="37" t="s">
        <v>306</v>
      </c>
      <c r="B63" s="43" t="s">
        <v>30</v>
      </c>
      <c r="C63" s="29"/>
      <c r="D63" s="189"/>
      <c r="E63" s="38"/>
      <c r="F63" s="39">
        <f t="shared" si="9"/>
        <v>0</v>
      </c>
      <c r="G63" s="29"/>
      <c r="H63" s="189"/>
      <c r="I63" s="38"/>
      <c r="J63" s="40">
        <f t="shared" si="10"/>
        <v>0</v>
      </c>
      <c r="K63" s="29"/>
      <c r="L63" s="189"/>
      <c r="M63" s="38"/>
      <c r="N63" s="41">
        <f t="shared" si="11"/>
        <v>0</v>
      </c>
      <c r="O63" s="42">
        <f t="shared" si="12"/>
        <v>0</v>
      </c>
    </row>
    <row r="64" spans="1:15" ht="15">
      <c r="A64" s="37" t="s">
        <v>307</v>
      </c>
      <c r="B64" s="29" t="s">
        <v>33</v>
      </c>
      <c r="C64" s="29"/>
      <c r="D64" s="189"/>
      <c r="E64" s="38"/>
      <c r="F64" s="39">
        <f t="shared" si="9"/>
        <v>0</v>
      </c>
      <c r="G64" s="29"/>
      <c r="H64" s="189"/>
      <c r="I64" s="38"/>
      <c r="J64" s="40">
        <f t="shared" si="10"/>
        <v>0</v>
      </c>
      <c r="K64" s="29"/>
      <c r="L64" s="189"/>
      <c r="M64" s="38"/>
      <c r="N64" s="41">
        <f t="shared" si="11"/>
        <v>0</v>
      </c>
      <c r="O64" s="42">
        <f t="shared" si="12"/>
        <v>0</v>
      </c>
    </row>
    <row r="65" spans="1:15" ht="15">
      <c r="A65" s="37" t="s">
        <v>308</v>
      </c>
      <c r="B65" s="29" t="s">
        <v>366</v>
      </c>
      <c r="C65" s="29"/>
      <c r="D65" s="189"/>
      <c r="E65" s="38"/>
      <c r="F65" s="39">
        <f t="shared" si="9"/>
        <v>0</v>
      </c>
      <c r="G65" s="29"/>
      <c r="H65" s="189"/>
      <c r="I65" s="38"/>
      <c r="J65" s="40">
        <f t="shared" si="10"/>
        <v>0</v>
      </c>
      <c r="K65" s="29"/>
      <c r="L65" s="189"/>
      <c r="M65" s="38"/>
      <c r="N65" s="41">
        <f t="shared" si="11"/>
        <v>0</v>
      </c>
      <c r="O65" s="42">
        <f t="shared" si="12"/>
        <v>0</v>
      </c>
    </row>
    <row r="66" spans="1:15" ht="15">
      <c r="A66" s="37" t="s">
        <v>309</v>
      </c>
      <c r="B66" s="29" t="s">
        <v>91</v>
      </c>
      <c r="C66" s="29"/>
      <c r="D66" s="189"/>
      <c r="E66" s="38"/>
      <c r="F66" s="39">
        <f t="shared" si="9"/>
        <v>0</v>
      </c>
      <c r="G66" s="29"/>
      <c r="H66" s="189"/>
      <c r="I66" s="38"/>
      <c r="J66" s="40">
        <f t="shared" si="10"/>
        <v>0</v>
      </c>
      <c r="K66" s="29"/>
      <c r="L66" s="189"/>
      <c r="M66" s="38"/>
      <c r="N66" s="41">
        <f t="shared" si="11"/>
        <v>0</v>
      </c>
      <c r="O66" s="42">
        <f t="shared" si="12"/>
        <v>0</v>
      </c>
    </row>
    <row r="67" spans="1:15" ht="15">
      <c r="A67" s="37" t="s">
        <v>310</v>
      </c>
      <c r="B67" s="43" t="s">
        <v>365</v>
      </c>
      <c r="C67" s="29"/>
      <c r="D67" s="189"/>
      <c r="E67" s="38"/>
      <c r="F67" s="39">
        <f t="shared" si="9"/>
        <v>0</v>
      </c>
      <c r="G67" s="29"/>
      <c r="H67" s="189"/>
      <c r="I67" s="38"/>
      <c r="J67" s="40">
        <f t="shared" si="10"/>
        <v>0</v>
      </c>
      <c r="K67" s="29"/>
      <c r="L67" s="189"/>
      <c r="M67" s="38"/>
      <c r="N67" s="41">
        <f t="shared" si="11"/>
        <v>0</v>
      </c>
      <c r="O67" s="42">
        <f t="shared" si="12"/>
        <v>0</v>
      </c>
    </row>
    <row r="68" spans="1:15" ht="15">
      <c r="A68" s="37" t="s">
        <v>311</v>
      </c>
      <c r="B68" s="43" t="s">
        <v>92</v>
      </c>
      <c r="C68" s="29"/>
      <c r="D68" s="189"/>
      <c r="E68" s="38"/>
      <c r="F68" s="39">
        <f t="shared" si="9"/>
        <v>0</v>
      </c>
      <c r="G68" s="29"/>
      <c r="H68" s="189"/>
      <c r="I68" s="38"/>
      <c r="J68" s="40">
        <f t="shared" si="10"/>
        <v>0</v>
      </c>
      <c r="K68" s="29"/>
      <c r="L68" s="189"/>
      <c r="M68" s="38"/>
      <c r="N68" s="41">
        <f t="shared" si="11"/>
        <v>0</v>
      </c>
      <c r="O68" s="42">
        <f t="shared" si="12"/>
        <v>0</v>
      </c>
    </row>
    <row r="69" spans="1:15" ht="15">
      <c r="A69" s="37" t="s">
        <v>312</v>
      </c>
      <c r="B69" s="29" t="s">
        <v>128</v>
      </c>
      <c r="C69" s="29"/>
      <c r="D69" s="189"/>
      <c r="E69" s="38"/>
      <c r="F69" s="39">
        <f t="shared" si="9"/>
        <v>0</v>
      </c>
      <c r="G69" s="29"/>
      <c r="H69" s="189"/>
      <c r="I69" s="38"/>
      <c r="J69" s="40">
        <f t="shared" si="10"/>
        <v>0</v>
      </c>
      <c r="K69" s="29"/>
      <c r="L69" s="189"/>
      <c r="M69" s="38"/>
      <c r="N69" s="41">
        <f t="shared" si="11"/>
        <v>0</v>
      </c>
      <c r="O69" s="42">
        <f t="shared" si="12"/>
        <v>0</v>
      </c>
    </row>
    <row r="70" spans="1:15" ht="15">
      <c r="A70" s="37" t="s">
        <v>313</v>
      </c>
      <c r="B70" s="29" t="s">
        <v>129</v>
      </c>
      <c r="C70" s="29"/>
      <c r="D70" s="189"/>
      <c r="E70" s="38"/>
      <c r="F70" s="39">
        <f t="shared" si="9"/>
        <v>0</v>
      </c>
      <c r="G70" s="29"/>
      <c r="H70" s="189"/>
      <c r="I70" s="38"/>
      <c r="J70" s="40">
        <f t="shared" si="10"/>
        <v>0</v>
      </c>
      <c r="K70" s="29"/>
      <c r="L70" s="189"/>
      <c r="M70" s="38"/>
      <c r="N70" s="41">
        <f t="shared" si="11"/>
        <v>0</v>
      </c>
      <c r="O70" s="42">
        <f t="shared" si="12"/>
        <v>0</v>
      </c>
    </row>
    <row r="71" spans="1:15" ht="15">
      <c r="A71" s="37" t="s">
        <v>314</v>
      </c>
      <c r="B71" s="29" t="s">
        <v>130</v>
      </c>
      <c r="C71" s="29"/>
      <c r="D71" s="189"/>
      <c r="E71" s="38"/>
      <c r="F71" s="39">
        <f t="shared" si="9"/>
        <v>0</v>
      </c>
      <c r="G71" s="29"/>
      <c r="H71" s="189"/>
      <c r="I71" s="38"/>
      <c r="J71" s="40">
        <f t="shared" si="10"/>
        <v>0</v>
      </c>
      <c r="K71" s="29"/>
      <c r="L71" s="189"/>
      <c r="M71" s="38"/>
      <c r="N71" s="41">
        <f t="shared" si="11"/>
        <v>0</v>
      </c>
      <c r="O71" s="42">
        <f t="shared" si="12"/>
        <v>0</v>
      </c>
    </row>
    <row r="72" spans="1:15" ht="15">
      <c r="A72" s="37" t="s">
        <v>315</v>
      </c>
      <c r="B72" s="29" t="s">
        <v>127</v>
      </c>
      <c r="C72" s="29"/>
      <c r="D72" s="189"/>
      <c r="E72" s="38"/>
      <c r="F72" s="39">
        <f t="shared" si="9"/>
        <v>0</v>
      </c>
      <c r="G72" s="29"/>
      <c r="H72" s="189"/>
      <c r="I72" s="38"/>
      <c r="J72" s="40">
        <f t="shared" si="10"/>
        <v>0</v>
      </c>
      <c r="K72" s="29"/>
      <c r="L72" s="189"/>
      <c r="M72" s="38"/>
      <c r="N72" s="41">
        <f t="shared" si="11"/>
        <v>0</v>
      </c>
      <c r="O72" s="42">
        <f t="shared" si="12"/>
        <v>0</v>
      </c>
    </row>
    <row r="73" spans="1:15" ht="15">
      <c r="A73" s="37" t="s">
        <v>316</v>
      </c>
      <c r="B73" s="43" t="s">
        <v>78</v>
      </c>
      <c r="C73" s="29"/>
      <c r="D73" s="189"/>
      <c r="E73" s="38"/>
      <c r="F73" s="39">
        <f t="shared" si="9"/>
        <v>0</v>
      </c>
      <c r="G73" s="29"/>
      <c r="H73" s="189"/>
      <c r="I73" s="38"/>
      <c r="J73" s="40">
        <f t="shared" si="10"/>
        <v>0</v>
      </c>
      <c r="K73" s="29"/>
      <c r="L73" s="189"/>
      <c r="M73" s="38"/>
      <c r="N73" s="41">
        <f t="shared" si="11"/>
        <v>0</v>
      </c>
      <c r="O73" s="42">
        <f t="shared" si="12"/>
        <v>0</v>
      </c>
    </row>
    <row r="74" spans="1:15" ht="15">
      <c r="A74" s="37" t="s">
        <v>317</v>
      </c>
      <c r="B74" s="43" t="s">
        <v>347</v>
      </c>
      <c r="C74" s="29"/>
      <c r="D74" s="189"/>
      <c r="E74" s="38"/>
      <c r="F74" s="39">
        <f t="shared" si="9"/>
        <v>0</v>
      </c>
      <c r="G74" s="29"/>
      <c r="H74" s="189"/>
      <c r="I74" s="38"/>
      <c r="J74" s="40">
        <f t="shared" si="10"/>
        <v>0</v>
      </c>
      <c r="K74" s="29"/>
      <c r="L74" s="189"/>
      <c r="M74" s="38"/>
      <c r="N74" s="41">
        <f t="shared" si="11"/>
        <v>0</v>
      </c>
      <c r="O74" s="42">
        <f t="shared" si="12"/>
        <v>0</v>
      </c>
    </row>
    <row r="75" spans="1:15" ht="12" customHeight="1">
      <c r="A75" s="37" t="s">
        <v>318</v>
      </c>
      <c r="B75" s="43" t="s">
        <v>345</v>
      </c>
      <c r="C75" s="29"/>
      <c r="D75" s="189"/>
      <c r="E75" s="38"/>
      <c r="F75" s="39">
        <f t="shared" si="9"/>
        <v>0</v>
      </c>
      <c r="G75" s="29"/>
      <c r="H75" s="189"/>
      <c r="I75" s="38"/>
      <c r="J75" s="40">
        <f t="shared" si="10"/>
        <v>0</v>
      </c>
      <c r="K75" s="29"/>
      <c r="L75" s="189"/>
      <c r="M75" s="38"/>
      <c r="N75" s="41">
        <f t="shared" si="11"/>
        <v>0</v>
      </c>
      <c r="O75" s="42">
        <f t="shared" si="12"/>
        <v>0</v>
      </c>
    </row>
    <row r="76" spans="1:15" ht="15">
      <c r="A76" s="37" t="s">
        <v>319</v>
      </c>
      <c r="B76" s="43" t="s">
        <v>346</v>
      </c>
      <c r="C76" s="29"/>
      <c r="D76" s="189"/>
      <c r="E76" s="38"/>
      <c r="F76" s="39">
        <f t="shared" si="9"/>
        <v>0</v>
      </c>
      <c r="G76" s="29"/>
      <c r="H76" s="189"/>
      <c r="I76" s="38"/>
      <c r="J76" s="40">
        <f t="shared" si="10"/>
        <v>0</v>
      </c>
      <c r="K76" s="29"/>
      <c r="L76" s="189"/>
      <c r="M76" s="38"/>
      <c r="N76" s="41">
        <f t="shared" si="11"/>
        <v>0</v>
      </c>
      <c r="O76" s="42">
        <f t="shared" si="12"/>
        <v>0</v>
      </c>
    </row>
    <row r="77" spans="1:15" ht="15">
      <c r="A77" s="37" t="s">
        <v>320</v>
      </c>
      <c r="B77" s="43" t="s">
        <v>79</v>
      </c>
      <c r="C77" s="29"/>
      <c r="D77" s="189"/>
      <c r="E77" s="38"/>
      <c r="F77" s="39">
        <f t="shared" si="9"/>
        <v>0</v>
      </c>
      <c r="G77" s="29"/>
      <c r="H77" s="189"/>
      <c r="I77" s="38"/>
      <c r="J77" s="40">
        <f t="shared" si="10"/>
        <v>0</v>
      </c>
      <c r="K77" s="29"/>
      <c r="L77" s="189"/>
      <c r="M77" s="38"/>
      <c r="N77" s="41">
        <f t="shared" si="11"/>
        <v>0</v>
      </c>
      <c r="O77" s="42">
        <f t="shared" si="12"/>
        <v>0</v>
      </c>
    </row>
    <row r="78" spans="1:15" ht="15">
      <c r="A78" s="37" t="s">
        <v>321</v>
      </c>
      <c r="B78" s="29" t="s">
        <v>344</v>
      </c>
      <c r="C78" s="29"/>
      <c r="D78" s="189"/>
      <c r="E78" s="38"/>
      <c r="F78" s="39">
        <f t="shared" si="9"/>
        <v>0</v>
      </c>
      <c r="G78" s="29"/>
      <c r="H78" s="189"/>
      <c r="I78" s="38"/>
      <c r="J78" s="40">
        <f t="shared" si="10"/>
        <v>0</v>
      </c>
      <c r="K78" s="29"/>
      <c r="L78" s="189"/>
      <c r="M78" s="38"/>
      <c r="N78" s="41">
        <f t="shared" si="11"/>
        <v>0</v>
      </c>
      <c r="O78" s="42">
        <f t="shared" si="12"/>
        <v>0</v>
      </c>
    </row>
    <row r="79" spans="1:15" ht="15">
      <c r="A79" s="37" t="s">
        <v>322</v>
      </c>
      <c r="B79" s="29" t="s">
        <v>288</v>
      </c>
      <c r="C79" s="29"/>
      <c r="D79" s="189"/>
      <c r="E79" s="38"/>
      <c r="F79" s="39">
        <f t="shared" si="9"/>
        <v>0</v>
      </c>
      <c r="G79" s="29"/>
      <c r="H79" s="189"/>
      <c r="I79" s="38"/>
      <c r="J79" s="40">
        <f t="shared" si="10"/>
        <v>0</v>
      </c>
      <c r="K79" s="29"/>
      <c r="L79" s="189"/>
      <c r="M79" s="38"/>
      <c r="N79" s="41">
        <f t="shared" si="11"/>
        <v>0</v>
      </c>
      <c r="O79" s="42">
        <f t="shared" si="12"/>
        <v>0</v>
      </c>
    </row>
    <row r="80" spans="1:15" ht="15">
      <c r="A80" s="37" t="s">
        <v>287</v>
      </c>
      <c r="B80" s="29" t="s">
        <v>69</v>
      </c>
      <c r="C80" s="29"/>
      <c r="D80" s="189"/>
      <c r="E80" s="38"/>
      <c r="F80" s="39">
        <f t="shared" si="9"/>
        <v>0</v>
      </c>
      <c r="G80" s="29"/>
      <c r="H80" s="189"/>
      <c r="I80" s="38"/>
      <c r="J80" s="40">
        <f t="shared" si="10"/>
        <v>0</v>
      </c>
      <c r="K80" s="29"/>
      <c r="L80" s="189"/>
      <c r="M80" s="38"/>
      <c r="N80" s="41">
        <f t="shared" si="11"/>
        <v>0</v>
      </c>
      <c r="O80" s="42">
        <f t="shared" si="12"/>
        <v>0</v>
      </c>
    </row>
    <row r="81" spans="1:16" s="50" customFormat="1" ht="15">
      <c r="A81" s="51"/>
      <c r="B81" s="52" t="s">
        <v>168</v>
      </c>
      <c r="C81" s="146"/>
      <c r="D81" s="146"/>
      <c r="E81" s="146"/>
      <c r="F81" s="147">
        <f>SUM(F61:F80)</f>
        <v>0</v>
      </c>
      <c r="G81" s="53"/>
      <c r="H81" s="53"/>
      <c r="I81" s="53"/>
      <c r="J81" s="47">
        <f>SUM(J61:J80)</f>
        <v>0</v>
      </c>
      <c r="K81" s="53"/>
      <c r="L81" s="53"/>
      <c r="M81" s="53"/>
      <c r="N81" s="47">
        <f>SUM(N61:N80)</f>
        <v>0</v>
      </c>
      <c r="O81" s="48">
        <f t="shared" si="12"/>
        <v>0</v>
      </c>
      <c r="P81" s="49"/>
    </row>
    <row r="82" spans="1:15" ht="15">
      <c r="A82" s="212" t="s">
        <v>323</v>
      </c>
      <c r="B82" s="214" t="s">
        <v>211</v>
      </c>
      <c r="C82" s="224" t="s">
        <v>192</v>
      </c>
      <c r="D82" s="225"/>
      <c r="E82" s="225"/>
      <c r="F82" s="226"/>
      <c r="G82" s="223" t="s">
        <v>210</v>
      </c>
      <c r="H82" s="223"/>
      <c r="I82" s="223"/>
      <c r="J82" s="223"/>
      <c r="K82" s="218" t="s">
        <v>212</v>
      </c>
      <c r="L82" s="219"/>
      <c r="M82" s="219"/>
      <c r="N82" s="219"/>
      <c r="O82" s="42"/>
    </row>
    <row r="83" spans="1:15" ht="30">
      <c r="A83" s="227"/>
      <c r="B83" s="228"/>
      <c r="C83" s="30" t="s">
        <v>372</v>
      </c>
      <c r="D83" s="31" t="s">
        <v>280</v>
      </c>
      <c r="E83" s="32" t="s">
        <v>264</v>
      </c>
      <c r="F83" s="33" t="s">
        <v>281</v>
      </c>
      <c r="G83" s="30" t="s">
        <v>372</v>
      </c>
      <c r="H83" s="31" t="s">
        <v>280</v>
      </c>
      <c r="I83" s="32" t="s">
        <v>264</v>
      </c>
      <c r="J83" s="34" t="s">
        <v>281</v>
      </c>
      <c r="K83" s="30" t="s">
        <v>372</v>
      </c>
      <c r="L83" s="31" t="s">
        <v>280</v>
      </c>
      <c r="M83" s="32" t="s">
        <v>264</v>
      </c>
      <c r="N83" s="35" t="s">
        <v>281</v>
      </c>
      <c r="O83" s="36" t="s">
        <v>373</v>
      </c>
    </row>
    <row r="84" spans="1:15" ht="15">
      <c r="A84" s="37" t="s">
        <v>324</v>
      </c>
      <c r="B84" s="43" t="s">
        <v>131</v>
      </c>
      <c r="C84" s="29"/>
      <c r="D84" s="189"/>
      <c r="E84" s="38"/>
      <c r="F84" s="39">
        <f aca="true" t="shared" si="13" ref="F84:F92">D84*E84</f>
        <v>0</v>
      </c>
      <c r="G84" s="29"/>
      <c r="H84" s="189"/>
      <c r="I84" s="38"/>
      <c r="J84" s="40">
        <f aca="true" t="shared" si="14" ref="J84:J92">H84*I84</f>
        <v>0</v>
      </c>
      <c r="K84" s="29"/>
      <c r="L84" s="189"/>
      <c r="M84" s="38"/>
      <c r="N84" s="41">
        <f aca="true" t="shared" si="15" ref="N84:N92">L84*M84</f>
        <v>0</v>
      </c>
      <c r="O84" s="42">
        <f aca="true" t="shared" si="16" ref="O84:O93">F84+J84+N84</f>
        <v>0</v>
      </c>
    </row>
    <row r="85" spans="1:15" ht="15">
      <c r="A85" s="37" t="s">
        <v>325</v>
      </c>
      <c r="B85" s="43" t="s">
        <v>9</v>
      </c>
      <c r="C85" s="29"/>
      <c r="D85" s="189"/>
      <c r="E85" s="38"/>
      <c r="F85" s="39">
        <f t="shared" si="13"/>
        <v>0</v>
      </c>
      <c r="G85" s="29"/>
      <c r="H85" s="189"/>
      <c r="I85" s="38"/>
      <c r="J85" s="40">
        <f t="shared" si="14"/>
        <v>0</v>
      </c>
      <c r="K85" s="29"/>
      <c r="L85" s="189"/>
      <c r="M85" s="38"/>
      <c r="N85" s="41">
        <f t="shared" si="15"/>
        <v>0</v>
      </c>
      <c r="O85" s="42">
        <f t="shared" si="16"/>
        <v>0</v>
      </c>
    </row>
    <row r="86" spans="1:15" ht="15">
      <c r="A86" s="37" t="s">
        <v>326</v>
      </c>
      <c r="B86" s="43" t="s">
        <v>132</v>
      </c>
      <c r="C86" s="29"/>
      <c r="D86" s="189"/>
      <c r="E86" s="38"/>
      <c r="F86" s="39">
        <f t="shared" si="13"/>
        <v>0</v>
      </c>
      <c r="G86" s="29"/>
      <c r="H86" s="189"/>
      <c r="I86" s="38"/>
      <c r="J86" s="40">
        <f t="shared" si="14"/>
        <v>0</v>
      </c>
      <c r="K86" s="29"/>
      <c r="L86" s="189"/>
      <c r="M86" s="38"/>
      <c r="N86" s="41">
        <f t="shared" si="15"/>
        <v>0</v>
      </c>
      <c r="O86" s="42">
        <f t="shared" si="16"/>
        <v>0</v>
      </c>
    </row>
    <row r="87" spans="1:15" ht="15">
      <c r="A87" s="37" t="s">
        <v>327</v>
      </c>
      <c r="B87" s="43" t="s">
        <v>165</v>
      </c>
      <c r="C87" s="29"/>
      <c r="D87" s="189"/>
      <c r="E87" s="38"/>
      <c r="F87" s="39">
        <f t="shared" si="13"/>
        <v>0</v>
      </c>
      <c r="G87" s="29"/>
      <c r="H87" s="189"/>
      <c r="I87" s="38"/>
      <c r="J87" s="40">
        <f t="shared" si="14"/>
        <v>0</v>
      </c>
      <c r="K87" s="29"/>
      <c r="L87" s="189"/>
      <c r="M87" s="38"/>
      <c r="N87" s="41">
        <f t="shared" si="15"/>
        <v>0</v>
      </c>
      <c r="O87" s="42">
        <f t="shared" si="16"/>
        <v>0</v>
      </c>
    </row>
    <row r="88" spans="1:15" ht="15">
      <c r="A88" s="37" t="s">
        <v>328</v>
      </c>
      <c r="B88" s="43" t="s">
        <v>133</v>
      </c>
      <c r="C88" s="29"/>
      <c r="D88" s="189"/>
      <c r="E88" s="38"/>
      <c r="F88" s="39">
        <f t="shared" si="13"/>
        <v>0</v>
      </c>
      <c r="G88" s="29"/>
      <c r="H88" s="189"/>
      <c r="I88" s="38"/>
      <c r="J88" s="40">
        <f t="shared" si="14"/>
        <v>0</v>
      </c>
      <c r="K88" s="29"/>
      <c r="L88" s="189"/>
      <c r="M88" s="38"/>
      <c r="N88" s="41">
        <f t="shared" si="15"/>
        <v>0</v>
      </c>
      <c r="O88" s="42">
        <f t="shared" si="16"/>
        <v>0</v>
      </c>
    </row>
    <row r="89" spans="1:15" ht="15">
      <c r="A89" s="37" t="s">
        <v>329</v>
      </c>
      <c r="B89" s="43" t="s">
        <v>166</v>
      </c>
      <c r="C89" s="29"/>
      <c r="D89" s="189"/>
      <c r="E89" s="38"/>
      <c r="F89" s="39">
        <f t="shared" si="13"/>
        <v>0</v>
      </c>
      <c r="G89" s="29"/>
      <c r="H89" s="189"/>
      <c r="I89" s="38"/>
      <c r="J89" s="40">
        <f t="shared" si="14"/>
        <v>0</v>
      </c>
      <c r="K89" s="29"/>
      <c r="L89" s="189"/>
      <c r="M89" s="38"/>
      <c r="N89" s="41">
        <f t="shared" si="15"/>
        <v>0</v>
      </c>
      <c r="O89" s="42">
        <f t="shared" si="16"/>
        <v>0</v>
      </c>
    </row>
    <row r="90" spans="1:15" ht="15">
      <c r="A90" s="37" t="s">
        <v>330</v>
      </c>
      <c r="B90" s="43" t="s">
        <v>134</v>
      </c>
      <c r="C90" s="29"/>
      <c r="D90" s="189"/>
      <c r="E90" s="38"/>
      <c r="F90" s="39">
        <f t="shared" si="13"/>
        <v>0</v>
      </c>
      <c r="G90" s="29"/>
      <c r="H90" s="189"/>
      <c r="I90" s="38"/>
      <c r="J90" s="40">
        <f t="shared" si="14"/>
        <v>0</v>
      </c>
      <c r="K90" s="29"/>
      <c r="L90" s="189"/>
      <c r="M90" s="38"/>
      <c r="N90" s="41">
        <f t="shared" si="15"/>
        <v>0</v>
      </c>
      <c r="O90" s="42">
        <f t="shared" si="16"/>
        <v>0</v>
      </c>
    </row>
    <row r="91" spans="1:15" ht="15">
      <c r="A91" s="37" t="s">
        <v>331</v>
      </c>
      <c r="B91" s="29" t="s">
        <v>135</v>
      </c>
      <c r="C91" s="29"/>
      <c r="D91" s="189"/>
      <c r="E91" s="38"/>
      <c r="F91" s="39">
        <f t="shared" si="13"/>
        <v>0</v>
      </c>
      <c r="G91" s="29"/>
      <c r="H91" s="189"/>
      <c r="I91" s="38"/>
      <c r="J91" s="40">
        <f t="shared" si="14"/>
        <v>0</v>
      </c>
      <c r="K91" s="29"/>
      <c r="L91" s="189"/>
      <c r="M91" s="38"/>
      <c r="N91" s="41">
        <f t="shared" si="15"/>
        <v>0</v>
      </c>
      <c r="O91" s="42">
        <f t="shared" si="16"/>
        <v>0</v>
      </c>
    </row>
    <row r="92" spans="1:15" ht="15">
      <c r="A92" s="37" t="s">
        <v>332</v>
      </c>
      <c r="B92" s="29" t="s">
        <v>69</v>
      </c>
      <c r="C92" s="29"/>
      <c r="D92" s="189"/>
      <c r="E92" s="38"/>
      <c r="F92" s="39">
        <f t="shared" si="13"/>
        <v>0</v>
      </c>
      <c r="G92" s="29"/>
      <c r="H92" s="189"/>
      <c r="I92" s="38"/>
      <c r="J92" s="40">
        <f t="shared" si="14"/>
        <v>0</v>
      </c>
      <c r="K92" s="29"/>
      <c r="L92" s="189"/>
      <c r="M92" s="38"/>
      <c r="N92" s="41">
        <f t="shared" si="15"/>
        <v>0</v>
      </c>
      <c r="O92" s="42">
        <f t="shared" si="16"/>
        <v>0</v>
      </c>
    </row>
    <row r="93" spans="1:16" s="50" customFormat="1" ht="15">
      <c r="A93" s="44"/>
      <c r="B93" s="45" t="s">
        <v>169</v>
      </c>
      <c r="C93" s="146"/>
      <c r="D93" s="146"/>
      <c r="E93" s="146"/>
      <c r="F93" s="147">
        <f>SUM(F84:F92)</f>
        <v>0</v>
      </c>
      <c r="G93" s="53"/>
      <c r="H93" s="53"/>
      <c r="I93" s="53"/>
      <c r="J93" s="47">
        <f>SUM(J84:J92)</f>
        <v>0</v>
      </c>
      <c r="K93" s="53"/>
      <c r="L93" s="53"/>
      <c r="M93" s="53"/>
      <c r="N93" s="47">
        <f>SUM(N84:N92)</f>
        <v>0</v>
      </c>
      <c r="O93" s="48">
        <f t="shared" si="16"/>
        <v>0</v>
      </c>
      <c r="P93" s="49"/>
    </row>
    <row r="94" spans="1:15" ht="15">
      <c r="A94" s="212" t="s">
        <v>333</v>
      </c>
      <c r="B94" s="214" t="s">
        <v>212</v>
      </c>
      <c r="C94" s="224" t="s">
        <v>192</v>
      </c>
      <c r="D94" s="225"/>
      <c r="E94" s="225"/>
      <c r="F94" s="226"/>
      <c r="G94" s="223" t="s">
        <v>210</v>
      </c>
      <c r="H94" s="223"/>
      <c r="I94" s="223"/>
      <c r="J94" s="223"/>
      <c r="K94" s="218" t="s">
        <v>212</v>
      </c>
      <c r="L94" s="219"/>
      <c r="M94" s="219"/>
      <c r="N94" s="219"/>
      <c r="O94" s="42"/>
    </row>
    <row r="95" spans="1:15" ht="30">
      <c r="A95" s="227"/>
      <c r="B95" s="228"/>
      <c r="C95" s="30" t="s">
        <v>372</v>
      </c>
      <c r="D95" s="31" t="s">
        <v>280</v>
      </c>
      <c r="E95" s="32" t="s">
        <v>264</v>
      </c>
      <c r="F95" s="33" t="s">
        <v>281</v>
      </c>
      <c r="G95" s="30" t="s">
        <v>372</v>
      </c>
      <c r="H95" s="31" t="s">
        <v>280</v>
      </c>
      <c r="I95" s="32" t="s">
        <v>264</v>
      </c>
      <c r="J95" s="34" t="s">
        <v>281</v>
      </c>
      <c r="K95" s="30" t="s">
        <v>372</v>
      </c>
      <c r="L95" s="31" t="s">
        <v>280</v>
      </c>
      <c r="M95" s="32" t="s">
        <v>264</v>
      </c>
      <c r="N95" s="35" t="s">
        <v>281</v>
      </c>
      <c r="O95" s="36" t="s">
        <v>373</v>
      </c>
    </row>
    <row r="96" spans="1:15" ht="13.5" customHeight="1">
      <c r="A96" s="28" t="s">
        <v>334</v>
      </c>
      <c r="B96" s="29" t="s">
        <v>348</v>
      </c>
      <c r="C96" s="29"/>
      <c r="D96" s="189"/>
      <c r="E96" s="38"/>
      <c r="F96" s="39">
        <f aca="true" t="shared" si="17" ref="F96:F108">D96*E96</f>
        <v>0</v>
      </c>
      <c r="G96" s="29"/>
      <c r="H96" s="189"/>
      <c r="I96" s="38"/>
      <c r="J96" s="40">
        <f aca="true" t="shared" si="18" ref="J96:J108">H96*I96</f>
        <v>0</v>
      </c>
      <c r="K96" s="29"/>
      <c r="L96" s="189"/>
      <c r="M96" s="38"/>
      <c r="N96" s="41">
        <f aca="true" t="shared" si="19" ref="N96:N108">L96*M96</f>
        <v>0</v>
      </c>
      <c r="O96" s="42">
        <f aca="true" t="shared" si="20" ref="O96:O109">F96+J96+N96</f>
        <v>0</v>
      </c>
    </row>
    <row r="97" spans="1:15" ht="15">
      <c r="A97" s="28" t="s">
        <v>335</v>
      </c>
      <c r="B97" s="29" t="s">
        <v>136</v>
      </c>
      <c r="C97" s="29"/>
      <c r="D97" s="189"/>
      <c r="E97" s="38"/>
      <c r="F97" s="39">
        <f t="shared" si="17"/>
        <v>0</v>
      </c>
      <c r="G97" s="29"/>
      <c r="H97" s="189"/>
      <c r="I97" s="38"/>
      <c r="J97" s="40">
        <f t="shared" si="18"/>
        <v>0</v>
      </c>
      <c r="K97" s="29"/>
      <c r="L97" s="189"/>
      <c r="M97" s="38"/>
      <c r="N97" s="41">
        <f t="shared" si="19"/>
        <v>0</v>
      </c>
      <c r="O97" s="42">
        <f t="shared" si="20"/>
        <v>0</v>
      </c>
    </row>
    <row r="98" spans="1:15" ht="15">
      <c r="A98" s="28" t="s">
        <v>336</v>
      </c>
      <c r="B98" s="29" t="s">
        <v>349</v>
      </c>
      <c r="C98" s="29"/>
      <c r="D98" s="189"/>
      <c r="E98" s="38"/>
      <c r="F98" s="39">
        <f t="shared" si="17"/>
        <v>0</v>
      </c>
      <c r="G98" s="29"/>
      <c r="H98" s="189"/>
      <c r="I98" s="38"/>
      <c r="J98" s="40">
        <f t="shared" si="18"/>
        <v>0</v>
      </c>
      <c r="K98" s="29"/>
      <c r="L98" s="189"/>
      <c r="M98" s="38"/>
      <c r="N98" s="41">
        <f t="shared" si="19"/>
        <v>0</v>
      </c>
      <c r="O98" s="42">
        <f t="shared" si="20"/>
        <v>0</v>
      </c>
    </row>
    <row r="99" spans="1:15" ht="15">
      <c r="A99" s="28" t="s">
        <v>337</v>
      </c>
      <c r="B99" s="29" t="s">
        <v>350</v>
      </c>
      <c r="C99" s="29"/>
      <c r="D99" s="189"/>
      <c r="E99" s="38"/>
      <c r="F99" s="39">
        <f t="shared" si="17"/>
        <v>0</v>
      </c>
      <c r="G99" s="29"/>
      <c r="H99" s="189"/>
      <c r="I99" s="38"/>
      <c r="J99" s="40">
        <f t="shared" si="18"/>
        <v>0</v>
      </c>
      <c r="K99" s="29"/>
      <c r="L99" s="189"/>
      <c r="M99" s="38"/>
      <c r="N99" s="41">
        <f t="shared" si="19"/>
        <v>0</v>
      </c>
      <c r="O99" s="42">
        <f t="shared" si="20"/>
        <v>0</v>
      </c>
    </row>
    <row r="100" spans="1:15" ht="15">
      <c r="A100" s="28" t="s">
        <v>338</v>
      </c>
      <c r="B100" s="29" t="s">
        <v>351</v>
      </c>
      <c r="C100" s="29"/>
      <c r="D100" s="189"/>
      <c r="E100" s="38"/>
      <c r="F100" s="39">
        <f t="shared" si="17"/>
        <v>0</v>
      </c>
      <c r="G100" s="29"/>
      <c r="H100" s="189"/>
      <c r="I100" s="38"/>
      <c r="J100" s="40">
        <f t="shared" si="18"/>
        <v>0</v>
      </c>
      <c r="K100" s="29"/>
      <c r="L100" s="189"/>
      <c r="M100" s="38"/>
      <c r="N100" s="41">
        <f t="shared" si="19"/>
        <v>0</v>
      </c>
      <c r="O100" s="42">
        <f t="shared" si="20"/>
        <v>0</v>
      </c>
    </row>
    <row r="101" spans="1:15" ht="15">
      <c r="A101" s="28" t="s">
        <v>339</v>
      </c>
      <c r="B101" s="29" t="s">
        <v>352</v>
      </c>
      <c r="C101" s="29"/>
      <c r="D101" s="189"/>
      <c r="E101" s="38"/>
      <c r="F101" s="39">
        <f t="shared" si="17"/>
        <v>0</v>
      </c>
      <c r="G101" s="29"/>
      <c r="H101" s="189"/>
      <c r="I101" s="38"/>
      <c r="J101" s="40">
        <f t="shared" si="18"/>
        <v>0</v>
      </c>
      <c r="K101" s="29"/>
      <c r="L101" s="189"/>
      <c r="M101" s="38"/>
      <c r="N101" s="41">
        <f t="shared" si="19"/>
        <v>0</v>
      </c>
      <c r="O101" s="42">
        <f t="shared" si="20"/>
        <v>0</v>
      </c>
    </row>
    <row r="102" spans="1:15" ht="15">
      <c r="A102" s="28" t="s">
        <v>340</v>
      </c>
      <c r="B102" s="29" t="s">
        <v>137</v>
      </c>
      <c r="C102" s="29"/>
      <c r="D102" s="189"/>
      <c r="E102" s="38"/>
      <c r="F102" s="39">
        <f t="shared" si="17"/>
        <v>0</v>
      </c>
      <c r="G102" s="29"/>
      <c r="H102" s="189"/>
      <c r="I102" s="38"/>
      <c r="J102" s="40">
        <f t="shared" si="18"/>
        <v>0</v>
      </c>
      <c r="K102" s="29"/>
      <c r="L102" s="189"/>
      <c r="M102" s="38"/>
      <c r="N102" s="41">
        <f t="shared" si="19"/>
        <v>0</v>
      </c>
      <c r="O102" s="42">
        <f t="shared" si="20"/>
        <v>0</v>
      </c>
    </row>
    <row r="103" spans="1:15" ht="15">
      <c r="A103" s="28" t="s">
        <v>341</v>
      </c>
      <c r="B103" s="54" t="s">
        <v>24</v>
      </c>
      <c r="C103" s="29"/>
      <c r="D103" s="189"/>
      <c r="E103" s="38"/>
      <c r="F103" s="39">
        <f t="shared" si="17"/>
        <v>0</v>
      </c>
      <c r="G103" s="29"/>
      <c r="H103" s="189"/>
      <c r="I103" s="38"/>
      <c r="J103" s="40">
        <f t="shared" si="18"/>
        <v>0</v>
      </c>
      <c r="K103" s="29"/>
      <c r="L103" s="189"/>
      <c r="M103" s="38"/>
      <c r="N103" s="41">
        <f t="shared" si="19"/>
        <v>0</v>
      </c>
      <c r="O103" s="42">
        <f t="shared" si="20"/>
        <v>0</v>
      </c>
    </row>
    <row r="104" spans="1:15" ht="15">
      <c r="A104" s="28" t="s">
        <v>342</v>
      </c>
      <c r="B104" s="29" t="s">
        <v>25</v>
      </c>
      <c r="C104" s="29"/>
      <c r="D104" s="189"/>
      <c r="E104" s="38"/>
      <c r="F104" s="39">
        <f t="shared" si="17"/>
        <v>0</v>
      </c>
      <c r="G104" s="29"/>
      <c r="H104" s="189"/>
      <c r="I104" s="38"/>
      <c r="J104" s="40">
        <f t="shared" si="18"/>
        <v>0</v>
      </c>
      <c r="K104" s="29"/>
      <c r="L104" s="189"/>
      <c r="M104" s="38"/>
      <c r="N104" s="41">
        <f t="shared" si="19"/>
        <v>0</v>
      </c>
      <c r="O104" s="42">
        <f t="shared" si="20"/>
        <v>0</v>
      </c>
    </row>
    <row r="105" spans="1:15" ht="15">
      <c r="A105" s="28" t="s">
        <v>343</v>
      </c>
      <c r="B105" s="29" t="s">
        <v>31</v>
      </c>
      <c r="C105" s="29"/>
      <c r="D105" s="189"/>
      <c r="E105" s="38"/>
      <c r="F105" s="39">
        <f t="shared" si="17"/>
        <v>0</v>
      </c>
      <c r="G105" s="29"/>
      <c r="H105" s="189"/>
      <c r="I105" s="38"/>
      <c r="J105" s="40">
        <f t="shared" si="18"/>
        <v>0</v>
      </c>
      <c r="K105" s="29"/>
      <c r="L105" s="189"/>
      <c r="M105" s="38"/>
      <c r="N105" s="41">
        <f t="shared" si="19"/>
        <v>0</v>
      </c>
      <c r="O105" s="42">
        <f t="shared" si="20"/>
        <v>0</v>
      </c>
    </row>
    <row r="106" spans="1:15" ht="15">
      <c r="A106" s="28" t="s">
        <v>221</v>
      </c>
      <c r="B106" s="29" t="s">
        <v>138</v>
      </c>
      <c r="C106" s="29"/>
      <c r="D106" s="189"/>
      <c r="E106" s="38"/>
      <c r="F106" s="39">
        <f t="shared" si="17"/>
        <v>0</v>
      </c>
      <c r="G106" s="29"/>
      <c r="H106" s="189"/>
      <c r="I106" s="38"/>
      <c r="J106" s="40">
        <f t="shared" si="18"/>
        <v>0</v>
      </c>
      <c r="K106" s="29"/>
      <c r="L106" s="189"/>
      <c r="M106" s="38"/>
      <c r="N106" s="41">
        <f t="shared" si="19"/>
        <v>0</v>
      </c>
      <c r="O106" s="42">
        <f t="shared" si="20"/>
        <v>0</v>
      </c>
    </row>
    <row r="107" spans="1:15" ht="15">
      <c r="A107" s="28" t="s">
        <v>222</v>
      </c>
      <c r="B107" s="29" t="s">
        <v>139</v>
      </c>
      <c r="C107" s="29"/>
      <c r="D107" s="189"/>
      <c r="E107" s="38"/>
      <c r="F107" s="39">
        <f t="shared" si="17"/>
        <v>0</v>
      </c>
      <c r="G107" s="29"/>
      <c r="H107" s="189"/>
      <c r="I107" s="38"/>
      <c r="J107" s="40">
        <f t="shared" si="18"/>
        <v>0</v>
      </c>
      <c r="K107" s="29"/>
      <c r="L107" s="189"/>
      <c r="M107" s="38"/>
      <c r="N107" s="41">
        <f t="shared" si="19"/>
        <v>0</v>
      </c>
      <c r="O107" s="42">
        <f t="shared" si="20"/>
        <v>0</v>
      </c>
    </row>
    <row r="108" spans="1:15" ht="15">
      <c r="A108" s="28" t="s">
        <v>223</v>
      </c>
      <c r="B108" s="29" t="s">
        <v>69</v>
      </c>
      <c r="C108" s="29"/>
      <c r="D108" s="189"/>
      <c r="E108" s="38"/>
      <c r="F108" s="39">
        <f t="shared" si="17"/>
        <v>0</v>
      </c>
      <c r="G108" s="29"/>
      <c r="H108" s="189"/>
      <c r="I108" s="38"/>
      <c r="J108" s="40">
        <f t="shared" si="18"/>
        <v>0</v>
      </c>
      <c r="K108" s="29"/>
      <c r="L108" s="189"/>
      <c r="M108" s="38"/>
      <c r="N108" s="41">
        <f t="shared" si="19"/>
        <v>0</v>
      </c>
      <c r="O108" s="42">
        <f t="shared" si="20"/>
        <v>0</v>
      </c>
    </row>
    <row r="109" spans="1:16" s="50" customFormat="1" ht="15" customHeight="1">
      <c r="A109" s="44"/>
      <c r="B109" s="45" t="s">
        <v>170</v>
      </c>
      <c r="C109" s="53"/>
      <c r="D109" s="53"/>
      <c r="E109" s="53"/>
      <c r="F109" s="47">
        <f>SUM(F96:F108)</f>
        <v>0</v>
      </c>
      <c r="G109" s="53"/>
      <c r="H109" s="53"/>
      <c r="I109" s="53"/>
      <c r="J109" s="47">
        <f>SUM(J96:J108)</f>
        <v>0</v>
      </c>
      <c r="K109" s="53"/>
      <c r="L109" s="53"/>
      <c r="M109" s="53"/>
      <c r="N109" s="47">
        <f>SUM(N96:N108)</f>
        <v>0</v>
      </c>
      <c r="O109" s="48">
        <f t="shared" si="20"/>
        <v>0</v>
      </c>
      <c r="P109" s="49"/>
    </row>
    <row r="110" spans="1:15" ht="15.75" thickBot="1">
      <c r="A110" s="55"/>
      <c r="B110" s="56"/>
      <c r="C110" s="57"/>
      <c r="D110" s="58"/>
      <c r="E110" s="59"/>
      <c r="F110" s="59"/>
      <c r="G110" s="57"/>
      <c r="H110" s="58"/>
      <c r="I110" s="59"/>
      <c r="J110" s="59"/>
      <c r="K110" s="57"/>
      <c r="L110" s="58"/>
      <c r="M110" s="59"/>
      <c r="N110" s="59"/>
      <c r="O110" s="60"/>
    </row>
    <row r="111" spans="1:16" s="68" customFormat="1" ht="18" customHeight="1" thickBot="1">
      <c r="A111" s="61"/>
      <c r="B111" s="62" t="s">
        <v>71</v>
      </c>
      <c r="C111" s="63"/>
      <c r="D111" s="63"/>
      <c r="E111" s="63"/>
      <c r="F111" s="64">
        <f>SUM(F109+F93+F81+F58+F48+F40)</f>
        <v>0</v>
      </c>
      <c r="G111" s="63"/>
      <c r="H111" s="63"/>
      <c r="I111" s="63"/>
      <c r="J111" s="64">
        <f>SUM(J109+J93+J81+J58+J48+J40)</f>
        <v>0</v>
      </c>
      <c r="K111" s="63"/>
      <c r="L111" s="63"/>
      <c r="M111" s="63"/>
      <c r="N111" s="65">
        <f>SUM(N109+N93+N81+N58+N48+N40)</f>
        <v>0</v>
      </c>
      <c r="O111" s="66">
        <f>SUM(F111+J111+N111)</f>
        <v>0</v>
      </c>
      <c r="P111" s="67"/>
    </row>
    <row r="112" spans="1:15" ht="15">
      <c r="A112" s="55"/>
      <c r="B112" s="56"/>
      <c r="C112" s="57"/>
      <c r="D112" s="58"/>
      <c r="E112" s="59"/>
      <c r="F112" s="59"/>
      <c r="G112" s="57"/>
      <c r="H112" s="58"/>
      <c r="I112" s="59"/>
      <c r="J112" s="59"/>
      <c r="K112" s="57"/>
      <c r="L112" s="58"/>
      <c r="M112" s="59"/>
      <c r="N112" s="59"/>
      <c r="O112" s="60"/>
    </row>
    <row r="113" spans="1:16" s="70" customFormat="1" ht="50.25" customHeight="1">
      <c r="A113" s="135" t="s">
        <v>224</v>
      </c>
      <c r="B113" s="131" t="s">
        <v>386</v>
      </c>
      <c r="C113" s="136"/>
      <c r="D113" s="137"/>
      <c r="E113" s="138"/>
      <c r="F113" s="138"/>
      <c r="G113" s="136"/>
      <c r="H113" s="137"/>
      <c r="I113" s="138"/>
      <c r="J113" s="138"/>
      <c r="K113" s="136"/>
      <c r="L113" s="137"/>
      <c r="M113" s="138"/>
      <c r="N113" s="138"/>
      <c r="O113" s="139"/>
      <c r="P113" s="69"/>
    </row>
    <row r="114" spans="1:15" ht="15">
      <c r="A114" s="230" t="s">
        <v>148</v>
      </c>
      <c r="B114" s="213" t="s">
        <v>384</v>
      </c>
      <c r="C114" s="215" t="s">
        <v>192</v>
      </c>
      <c r="D114" s="216"/>
      <c r="E114" s="216"/>
      <c r="F114" s="217"/>
      <c r="G114" s="220" t="s">
        <v>210</v>
      </c>
      <c r="H114" s="220"/>
      <c r="I114" s="220"/>
      <c r="J114" s="220"/>
      <c r="K114" s="211" t="s">
        <v>212</v>
      </c>
      <c r="L114" s="229"/>
      <c r="M114" s="229"/>
      <c r="N114" s="229"/>
      <c r="O114" s="27"/>
    </row>
    <row r="115" spans="1:15" ht="30">
      <c r="A115" s="227"/>
      <c r="B115" s="228"/>
      <c r="C115" s="30" t="s">
        <v>372</v>
      </c>
      <c r="D115" s="31" t="s">
        <v>280</v>
      </c>
      <c r="E115" s="32" t="s">
        <v>264</v>
      </c>
      <c r="F115" s="33" t="s">
        <v>281</v>
      </c>
      <c r="G115" s="30" t="s">
        <v>372</v>
      </c>
      <c r="H115" s="31" t="s">
        <v>280</v>
      </c>
      <c r="I115" s="32" t="s">
        <v>264</v>
      </c>
      <c r="J115" s="34" t="s">
        <v>281</v>
      </c>
      <c r="K115" s="30" t="s">
        <v>372</v>
      </c>
      <c r="L115" s="31" t="s">
        <v>280</v>
      </c>
      <c r="M115" s="32" t="s">
        <v>264</v>
      </c>
      <c r="N115" s="35" t="s">
        <v>281</v>
      </c>
      <c r="O115" s="36" t="s">
        <v>373</v>
      </c>
    </row>
    <row r="116" spans="1:15" ht="15">
      <c r="A116" s="37" t="s">
        <v>105</v>
      </c>
      <c r="B116" s="71" t="s">
        <v>87</v>
      </c>
      <c r="C116" s="72"/>
      <c r="D116" s="190"/>
      <c r="E116" s="73"/>
      <c r="F116" s="39">
        <f aca="true" t="shared" si="21" ref="F116:F127">D116*E116</f>
        <v>0</v>
      </c>
      <c r="G116" s="72"/>
      <c r="H116" s="190"/>
      <c r="I116" s="73"/>
      <c r="J116" s="40">
        <f aca="true" t="shared" si="22" ref="J116:J127">H116*I116</f>
        <v>0</v>
      </c>
      <c r="K116" s="72"/>
      <c r="L116" s="190"/>
      <c r="M116" s="73"/>
      <c r="N116" s="41">
        <f aca="true" t="shared" si="23" ref="N116:N127">L116*M116</f>
        <v>0</v>
      </c>
      <c r="O116" s="42">
        <f aca="true" t="shared" si="24" ref="O116:O128">F116+J116+N116</f>
        <v>0</v>
      </c>
    </row>
    <row r="117" spans="1:15" ht="15">
      <c r="A117" s="37" t="s">
        <v>140</v>
      </c>
      <c r="B117" s="71" t="s">
        <v>199</v>
      </c>
      <c r="C117" s="72"/>
      <c r="D117" s="190"/>
      <c r="E117" s="73"/>
      <c r="F117" s="39">
        <f t="shared" si="21"/>
        <v>0</v>
      </c>
      <c r="G117" s="72"/>
      <c r="H117" s="190"/>
      <c r="I117" s="73"/>
      <c r="J117" s="40">
        <f t="shared" si="22"/>
        <v>0</v>
      </c>
      <c r="K117" s="72"/>
      <c r="L117" s="190"/>
      <c r="M117" s="73"/>
      <c r="N117" s="41">
        <f t="shared" si="23"/>
        <v>0</v>
      </c>
      <c r="O117" s="42">
        <f t="shared" si="24"/>
        <v>0</v>
      </c>
    </row>
    <row r="118" spans="1:15" ht="15">
      <c r="A118" s="37" t="s">
        <v>219</v>
      </c>
      <c r="B118" s="71" t="s">
        <v>26</v>
      </c>
      <c r="C118" s="72"/>
      <c r="D118" s="190"/>
      <c r="E118" s="73"/>
      <c r="F118" s="39">
        <f t="shared" si="21"/>
        <v>0</v>
      </c>
      <c r="G118" s="72"/>
      <c r="H118" s="190"/>
      <c r="I118" s="73"/>
      <c r="J118" s="40">
        <f t="shared" si="22"/>
        <v>0</v>
      </c>
      <c r="K118" s="72"/>
      <c r="L118" s="190"/>
      <c r="M118" s="73"/>
      <c r="N118" s="41">
        <f t="shared" si="23"/>
        <v>0</v>
      </c>
      <c r="O118" s="42">
        <f t="shared" si="24"/>
        <v>0</v>
      </c>
    </row>
    <row r="119" spans="1:15" ht="15">
      <c r="A119" s="37" t="s">
        <v>72</v>
      </c>
      <c r="B119" s="71" t="s">
        <v>149</v>
      </c>
      <c r="C119" s="72"/>
      <c r="D119" s="190"/>
      <c r="E119" s="73"/>
      <c r="F119" s="39">
        <f t="shared" si="21"/>
        <v>0</v>
      </c>
      <c r="G119" s="72"/>
      <c r="H119" s="190"/>
      <c r="I119" s="73"/>
      <c r="J119" s="40">
        <f t="shared" si="22"/>
        <v>0</v>
      </c>
      <c r="K119" s="72"/>
      <c r="L119" s="190"/>
      <c r="M119" s="73"/>
      <c r="N119" s="41">
        <f t="shared" si="23"/>
        <v>0</v>
      </c>
      <c r="O119" s="42">
        <f t="shared" si="24"/>
        <v>0</v>
      </c>
    </row>
    <row r="120" spans="1:15" ht="15">
      <c r="A120" s="37" t="s">
        <v>150</v>
      </c>
      <c r="B120" s="71" t="s">
        <v>151</v>
      </c>
      <c r="C120" s="72"/>
      <c r="D120" s="190"/>
      <c r="E120" s="73"/>
      <c r="F120" s="39">
        <f t="shared" si="21"/>
        <v>0</v>
      </c>
      <c r="G120" s="72"/>
      <c r="H120" s="190"/>
      <c r="I120" s="73"/>
      <c r="J120" s="40">
        <f t="shared" si="22"/>
        <v>0</v>
      </c>
      <c r="K120" s="72"/>
      <c r="L120" s="190"/>
      <c r="M120" s="73"/>
      <c r="N120" s="41">
        <f t="shared" si="23"/>
        <v>0</v>
      </c>
      <c r="O120" s="42">
        <f t="shared" si="24"/>
        <v>0</v>
      </c>
    </row>
    <row r="121" spans="1:15" ht="15">
      <c r="A121" s="37" t="s">
        <v>118</v>
      </c>
      <c r="B121" s="71" t="s">
        <v>156</v>
      </c>
      <c r="C121" s="72"/>
      <c r="D121" s="190"/>
      <c r="E121" s="73"/>
      <c r="F121" s="39">
        <f t="shared" si="21"/>
        <v>0</v>
      </c>
      <c r="G121" s="72"/>
      <c r="H121" s="190"/>
      <c r="I121" s="73"/>
      <c r="J121" s="40">
        <f t="shared" si="22"/>
        <v>0</v>
      </c>
      <c r="K121" s="72"/>
      <c r="L121" s="190"/>
      <c r="M121" s="73"/>
      <c r="N121" s="41">
        <f t="shared" si="23"/>
        <v>0</v>
      </c>
      <c r="O121" s="42">
        <f t="shared" si="24"/>
        <v>0</v>
      </c>
    </row>
    <row r="122" spans="1:15" ht="15">
      <c r="A122" s="37" t="s">
        <v>119</v>
      </c>
      <c r="B122" s="71" t="s">
        <v>157</v>
      </c>
      <c r="C122" s="72"/>
      <c r="D122" s="190"/>
      <c r="E122" s="73"/>
      <c r="F122" s="39">
        <f t="shared" si="21"/>
        <v>0</v>
      </c>
      <c r="G122" s="72"/>
      <c r="H122" s="190"/>
      <c r="I122" s="73"/>
      <c r="J122" s="40">
        <f t="shared" si="22"/>
        <v>0</v>
      </c>
      <c r="K122" s="72"/>
      <c r="L122" s="190"/>
      <c r="M122" s="73"/>
      <c r="N122" s="41">
        <f t="shared" si="23"/>
        <v>0</v>
      </c>
      <c r="O122" s="42">
        <f t="shared" si="24"/>
        <v>0</v>
      </c>
    </row>
    <row r="123" spans="1:15" ht="15">
      <c r="A123" s="37" t="s">
        <v>120</v>
      </c>
      <c r="B123" s="71" t="s">
        <v>6</v>
      </c>
      <c r="C123" s="72"/>
      <c r="D123" s="190"/>
      <c r="E123" s="73"/>
      <c r="F123" s="39">
        <f t="shared" si="21"/>
        <v>0</v>
      </c>
      <c r="G123" s="72"/>
      <c r="H123" s="190"/>
      <c r="I123" s="73"/>
      <c r="J123" s="40">
        <f t="shared" si="22"/>
        <v>0</v>
      </c>
      <c r="K123" s="72"/>
      <c r="L123" s="190"/>
      <c r="M123" s="73"/>
      <c r="N123" s="41">
        <f t="shared" si="23"/>
        <v>0</v>
      </c>
      <c r="O123" s="42">
        <f t="shared" si="24"/>
        <v>0</v>
      </c>
    </row>
    <row r="124" spans="1:15" ht="15">
      <c r="A124" s="37" t="s">
        <v>121</v>
      </c>
      <c r="B124" s="71" t="s">
        <v>164</v>
      </c>
      <c r="C124" s="72"/>
      <c r="D124" s="190"/>
      <c r="E124" s="73"/>
      <c r="F124" s="39">
        <f t="shared" si="21"/>
        <v>0</v>
      </c>
      <c r="G124" s="72"/>
      <c r="H124" s="190"/>
      <c r="I124" s="73"/>
      <c r="J124" s="40">
        <f t="shared" si="22"/>
        <v>0</v>
      </c>
      <c r="K124" s="72"/>
      <c r="L124" s="190"/>
      <c r="M124" s="73"/>
      <c r="N124" s="41">
        <f t="shared" si="23"/>
        <v>0</v>
      </c>
      <c r="O124" s="42">
        <f t="shared" si="24"/>
        <v>0</v>
      </c>
    </row>
    <row r="125" spans="1:15" ht="15">
      <c r="A125" s="37" t="s">
        <v>122</v>
      </c>
      <c r="B125" s="71" t="s">
        <v>36</v>
      </c>
      <c r="C125" s="72"/>
      <c r="D125" s="190"/>
      <c r="E125" s="73"/>
      <c r="F125" s="39">
        <f t="shared" si="21"/>
        <v>0</v>
      </c>
      <c r="G125" s="72"/>
      <c r="H125" s="190"/>
      <c r="I125" s="73"/>
      <c r="J125" s="40">
        <f t="shared" si="22"/>
        <v>0</v>
      </c>
      <c r="K125" s="72"/>
      <c r="L125" s="190"/>
      <c r="M125" s="73"/>
      <c r="N125" s="41">
        <f t="shared" si="23"/>
        <v>0</v>
      </c>
      <c r="O125" s="42">
        <f t="shared" si="24"/>
        <v>0</v>
      </c>
    </row>
    <row r="126" spans="1:15" ht="15">
      <c r="A126" s="37" t="s">
        <v>46</v>
      </c>
      <c r="B126" s="71" t="s">
        <v>200</v>
      </c>
      <c r="C126" s="72"/>
      <c r="D126" s="190"/>
      <c r="E126" s="73"/>
      <c r="F126" s="39">
        <f t="shared" si="21"/>
        <v>0</v>
      </c>
      <c r="G126" s="72"/>
      <c r="H126" s="190"/>
      <c r="I126" s="73"/>
      <c r="J126" s="40">
        <f t="shared" si="22"/>
        <v>0</v>
      </c>
      <c r="K126" s="72"/>
      <c r="L126" s="190"/>
      <c r="M126" s="73"/>
      <c r="N126" s="41">
        <f t="shared" si="23"/>
        <v>0</v>
      </c>
      <c r="O126" s="42">
        <f t="shared" si="24"/>
        <v>0</v>
      </c>
    </row>
    <row r="127" spans="1:15" ht="15">
      <c r="A127" s="37" t="s">
        <v>225</v>
      </c>
      <c r="B127" s="29" t="s">
        <v>69</v>
      </c>
      <c r="C127" s="72"/>
      <c r="D127" s="190"/>
      <c r="E127" s="73"/>
      <c r="F127" s="39">
        <f t="shared" si="21"/>
        <v>0</v>
      </c>
      <c r="G127" s="72"/>
      <c r="H127" s="190"/>
      <c r="I127" s="73"/>
      <c r="J127" s="40">
        <f t="shared" si="22"/>
        <v>0</v>
      </c>
      <c r="K127" s="72"/>
      <c r="L127" s="190"/>
      <c r="M127" s="73"/>
      <c r="N127" s="41">
        <f t="shared" si="23"/>
        <v>0</v>
      </c>
      <c r="O127" s="42">
        <f t="shared" si="24"/>
        <v>0</v>
      </c>
    </row>
    <row r="128" spans="1:16" s="50" customFormat="1" ht="15">
      <c r="A128" s="74"/>
      <c r="B128" s="75" t="s">
        <v>385</v>
      </c>
      <c r="C128" s="146"/>
      <c r="D128" s="146"/>
      <c r="E128" s="146"/>
      <c r="F128" s="147">
        <f>SUM(F116:F127)</f>
        <v>0</v>
      </c>
      <c r="G128" s="53"/>
      <c r="H128" s="53"/>
      <c r="I128" s="53"/>
      <c r="J128" s="47">
        <f>SUM(J116:J127)</f>
        <v>0</v>
      </c>
      <c r="K128" s="53"/>
      <c r="L128" s="53"/>
      <c r="M128" s="53"/>
      <c r="N128" s="47">
        <f>SUM(N116:N127)</f>
        <v>0</v>
      </c>
      <c r="O128" s="48">
        <f t="shared" si="24"/>
        <v>0</v>
      </c>
      <c r="P128" s="49"/>
    </row>
    <row r="129" spans="1:15" ht="15">
      <c r="A129" s="212" t="s">
        <v>214</v>
      </c>
      <c r="B129" s="214" t="s">
        <v>387</v>
      </c>
      <c r="C129" s="224" t="s">
        <v>192</v>
      </c>
      <c r="D129" s="225"/>
      <c r="E129" s="225"/>
      <c r="F129" s="226"/>
      <c r="G129" s="223" t="s">
        <v>210</v>
      </c>
      <c r="H129" s="223"/>
      <c r="I129" s="223"/>
      <c r="J129" s="223"/>
      <c r="K129" s="218" t="s">
        <v>212</v>
      </c>
      <c r="L129" s="219"/>
      <c r="M129" s="219"/>
      <c r="N129" s="219"/>
      <c r="O129" s="42"/>
    </row>
    <row r="130" spans="1:15" ht="30">
      <c r="A130" s="227"/>
      <c r="B130" s="228"/>
      <c r="C130" s="30" t="s">
        <v>372</v>
      </c>
      <c r="D130" s="31" t="s">
        <v>280</v>
      </c>
      <c r="E130" s="32" t="s">
        <v>264</v>
      </c>
      <c r="F130" s="33" t="s">
        <v>281</v>
      </c>
      <c r="G130" s="30" t="s">
        <v>372</v>
      </c>
      <c r="H130" s="31" t="s">
        <v>280</v>
      </c>
      <c r="I130" s="32" t="s">
        <v>264</v>
      </c>
      <c r="J130" s="34" t="s">
        <v>281</v>
      </c>
      <c r="K130" s="30" t="s">
        <v>372</v>
      </c>
      <c r="L130" s="31" t="s">
        <v>280</v>
      </c>
      <c r="M130" s="32" t="s">
        <v>264</v>
      </c>
      <c r="N130" s="35" t="s">
        <v>281</v>
      </c>
      <c r="O130" s="36" t="s">
        <v>373</v>
      </c>
    </row>
    <row r="131" spans="1:15" ht="15">
      <c r="A131" s="37" t="s">
        <v>106</v>
      </c>
      <c r="B131" s="71" t="s">
        <v>37</v>
      </c>
      <c r="C131" s="72"/>
      <c r="D131" s="190"/>
      <c r="E131" s="73"/>
      <c r="F131" s="39">
        <f>D131*E131</f>
        <v>0</v>
      </c>
      <c r="G131" s="72"/>
      <c r="H131" s="190"/>
      <c r="I131" s="73"/>
      <c r="J131" s="40">
        <f>H131*I131</f>
        <v>0</v>
      </c>
      <c r="K131" s="72"/>
      <c r="L131" s="190"/>
      <c r="M131" s="73"/>
      <c r="N131" s="41">
        <f>L131*M131</f>
        <v>0</v>
      </c>
      <c r="O131" s="42">
        <f>F131+J131+N131</f>
        <v>0</v>
      </c>
    </row>
    <row r="132" spans="1:15" ht="15">
      <c r="A132" s="37" t="s">
        <v>107</v>
      </c>
      <c r="B132" s="71" t="s">
        <v>123</v>
      </c>
      <c r="C132" s="72"/>
      <c r="D132" s="190"/>
      <c r="E132" s="73"/>
      <c r="F132" s="39">
        <f>D132*E132</f>
        <v>0</v>
      </c>
      <c r="G132" s="72"/>
      <c r="H132" s="190"/>
      <c r="I132" s="73"/>
      <c r="J132" s="40">
        <f>H132*I132</f>
        <v>0</v>
      </c>
      <c r="K132" s="72"/>
      <c r="L132" s="190"/>
      <c r="M132" s="73"/>
      <c r="N132" s="41">
        <f>L132*M132</f>
        <v>0</v>
      </c>
      <c r="O132" s="42">
        <f>F132+J132+N132</f>
        <v>0</v>
      </c>
    </row>
    <row r="133" spans="1:15" ht="15">
      <c r="A133" s="37" t="s">
        <v>255</v>
      </c>
      <c r="B133" s="29" t="s">
        <v>69</v>
      </c>
      <c r="C133" s="72"/>
      <c r="D133" s="190"/>
      <c r="E133" s="73"/>
      <c r="F133" s="39">
        <f>D133*E133</f>
        <v>0</v>
      </c>
      <c r="G133" s="72"/>
      <c r="H133" s="190"/>
      <c r="I133" s="73"/>
      <c r="J133" s="40">
        <f>H133*I133</f>
        <v>0</v>
      </c>
      <c r="K133" s="72"/>
      <c r="L133" s="190"/>
      <c r="M133" s="73"/>
      <c r="N133" s="41">
        <f>L133*M133</f>
        <v>0</v>
      </c>
      <c r="O133" s="42">
        <f>F133+J133+N133</f>
        <v>0</v>
      </c>
    </row>
    <row r="134" spans="1:16" s="50" customFormat="1" ht="15">
      <c r="A134" s="74"/>
      <c r="B134" s="75" t="s">
        <v>388</v>
      </c>
      <c r="C134" s="146"/>
      <c r="D134" s="146"/>
      <c r="E134" s="146"/>
      <c r="F134" s="147">
        <f>SUM(F131:F133)</f>
        <v>0</v>
      </c>
      <c r="G134" s="53"/>
      <c r="H134" s="53"/>
      <c r="I134" s="53"/>
      <c r="J134" s="47">
        <f>SUM(J131:J133)</f>
        <v>0</v>
      </c>
      <c r="K134" s="53"/>
      <c r="L134" s="53"/>
      <c r="M134" s="53"/>
      <c r="N134" s="47">
        <f>SUM(N131:N133)</f>
        <v>0</v>
      </c>
      <c r="O134" s="48">
        <f>F134+J134+N134</f>
        <v>0</v>
      </c>
      <c r="P134" s="49"/>
    </row>
    <row r="135" spans="1:15" ht="15">
      <c r="A135" s="212" t="s">
        <v>220</v>
      </c>
      <c r="B135" s="214" t="s">
        <v>217</v>
      </c>
      <c r="C135" s="224" t="s">
        <v>192</v>
      </c>
      <c r="D135" s="225"/>
      <c r="E135" s="225"/>
      <c r="F135" s="226"/>
      <c r="G135" s="223" t="s">
        <v>210</v>
      </c>
      <c r="H135" s="223"/>
      <c r="I135" s="223"/>
      <c r="J135" s="223"/>
      <c r="K135" s="218" t="s">
        <v>212</v>
      </c>
      <c r="L135" s="219"/>
      <c r="M135" s="219"/>
      <c r="N135" s="219"/>
      <c r="O135" s="42"/>
    </row>
    <row r="136" spans="1:15" ht="30">
      <c r="A136" s="227"/>
      <c r="B136" s="228"/>
      <c r="C136" s="30" t="s">
        <v>372</v>
      </c>
      <c r="D136" s="31" t="s">
        <v>280</v>
      </c>
      <c r="E136" s="32" t="s">
        <v>264</v>
      </c>
      <c r="F136" s="33" t="s">
        <v>281</v>
      </c>
      <c r="G136" s="30" t="s">
        <v>372</v>
      </c>
      <c r="H136" s="31" t="s">
        <v>280</v>
      </c>
      <c r="I136" s="32" t="s">
        <v>264</v>
      </c>
      <c r="J136" s="34" t="s">
        <v>281</v>
      </c>
      <c r="K136" s="30" t="s">
        <v>372</v>
      </c>
      <c r="L136" s="31" t="s">
        <v>280</v>
      </c>
      <c r="M136" s="32" t="s">
        <v>264</v>
      </c>
      <c r="N136" s="35" t="s">
        <v>281</v>
      </c>
      <c r="O136" s="36" t="s">
        <v>373</v>
      </c>
    </row>
    <row r="137" spans="1:15" ht="15">
      <c r="A137" s="37" t="s">
        <v>80</v>
      </c>
      <c r="B137" s="71" t="s">
        <v>202</v>
      </c>
      <c r="C137" s="72"/>
      <c r="D137" s="190"/>
      <c r="E137" s="73"/>
      <c r="F137" s="39">
        <f>D137*E137</f>
        <v>0</v>
      </c>
      <c r="G137" s="72"/>
      <c r="H137" s="190"/>
      <c r="I137" s="73"/>
      <c r="J137" s="40">
        <f>H137*I137</f>
        <v>0</v>
      </c>
      <c r="K137" s="72"/>
      <c r="L137" s="190"/>
      <c r="M137" s="73"/>
      <c r="N137" s="41">
        <f>L137*M137</f>
        <v>0</v>
      </c>
      <c r="O137" s="42">
        <f>F137+J137+N137</f>
        <v>0</v>
      </c>
    </row>
    <row r="138" spans="1:15" ht="15">
      <c r="A138" s="37" t="s">
        <v>81</v>
      </c>
      <c r="B138" s="71" t="s">
        <v>201</v>
      </c>
      <c r="C138" s="72"/>
      <c r="D138" s="190"/>
      <c r="E138" s="73"/>
      <c r="F138" s="39">
        <f>D138*E138</f>
        <v>0</v>
      </c>
      <c r="G138" s="72"/>
      <c r="H138" s="190"/>
      <c r="I138" s="73"/>
      <c r="J138" s="40">
        <f>H138*I138</f>
        <v>0</v>
      </c>
      <c r="K138" s="72"/>
      <c r="L138" s="190"/>
      <c r="M138" s="73"/>
      <c r="N138" s="41">
        <f>L138*M138</f>
        <v>0</v>
      </c>
      <c r="O138" s="42">
        <f>F138+J138+N138</f>
        <v>0</v>
      </c>
    </row>
    <row r="139" spans="1:15" ht="15">
      <c r="A139" s="37" t="s">
        <v>73</v>
      </c>
      <c r="B139" s="71" t="s">
        <v>51</v>
      </c>
      <c r="C139" s="72"/>
      <c r="D139" s="190"/>
      <c r="E139" s="73"/>
      <c r="F139" s="39">
        <f>D139*E139</f>
        <v>0</v>
      </c>
      <c r="G139" s="72"/>
      <c r="H139" s="190"/>
      <c r="I139" s="73"/>
      <c r="J139" s="40">
        <f>H139*I139</f>
        <v>0</v>
      </c>
      <c r="K139" s="72"/>
      <c r="L139" s="190"/>
      <c r="M139" s="73"/>
      <c r="N139" s="41"/>
      <c r="O139" s="42">
        <f>F139+J139+N139</f>
        <v>0</v>
      </c>
    </row>
    <row r="140" spans="1:15" ht="15">
      <c r="A140" s="37" t="s">
        <v>3</v>
      </c>
      <c r="B140" s="29" t="s">
        <v>69</v>
      </c>
      <c r="C140" s="72"/>
      <c r="D140" s="190"/>
      <c r="E140" s="73"/>
      <c r="F140" s="39">
        <f>D140*E140</f>
        <v>0</v>
      </c>
      <c r="G140" s="72"/>
      <c r="H140" s="190"/>
      <c r="I140" s="73"/>
      <c r="J140" s="40">
        <f>H140*I140</f>
        <v>0</v>
      </c>
      <c r="K140" s="72"/>
      <c r="L140" s="190"/>
      <c r="M140" s="73"/>
      <c r="N140" s="41">
        <f>L140*M140</f>
        <v>0</v>
      </c>
      <c r="O140" s="42">
        <f>F140+J140+N140</f>
        <v>0</v>
      </c>
    </row>
    <row r="141" spans="1:16" s="50" customFormat="1" ht="15">
      <c r="A141" s="74"/>
      <c r="B141" s="75" t="s">
        <v>172</v>
      </c>
      <c r="C141" s="146"/>
      <c r="D141" s="146"/>
      <c r="E141" s="146"/>
      <c r="F141" s="147">
        <f>SUM(F137:F140)</f>
        <v>0</v>
      </c>
      <c r="G141" s="53"/>
      <c r="H141" s="53"/>
      <c r="I141" s="53"/>
      <c r="J141" s="47">
        <f>SUM(J137:J140)</f>
        <v>0</v>
      </c>
      <c r="K141" s="53"/>
      <c r="L141" s="53"/>
      <c r="M141" s="53"/>
      <c r="N141" s="47">
        <f>SUM(N137:N140)</f>
        <v>0</v>
      </c>
      <c r="O141" s="48">
        <f>F141+J141+N141</f>
        <v>0</v>
      </c>
      <c r="P141" s="49"/>
    </row>
    <row r="142" spans="1:15" ht="15">
      <c r="A142" s="212" t="s">
        <v>82</v>
      </c>
      <c r="B142" s="214" t="s">
        <v>218</v>
      </c>
      <c r="C142" s="224" t="s">
        <v>192</v>
      </c>
      <c r="D142" s="225"/>
      <c r="E142" s="225"/>
      <c r="F142" s="226"/>
      <c r="G142" s="223" t="s">
        <v>210</v>
      </c>
      <c r="H142" s="223"/>
      <c r="I142" s="223"/>
      <c r="J142" s="223"/>
      <c r="K142" s="218" t="s">
        <v>212</v>
      </c>
      <c r="L142" s="219"/>
      <c r="M142" s="219"/>
      <c r="N142" s="219"/>
      <c r="O142" s="42"/>
    </row>
    <row r="143" spans="1:15" ht="30">
      <c r="A143" s="212"/>
      <c r="B143" s="214"/>
      <c r="C143" s="30" t="s">
        <v>372</v>
      </c>
      <c r="D143" s="31" t="s">
        <v>280</v>
      </c>
      <c r="E143" s="32" t="s">
        <v>264</v>
      </c>
      <c r="F143" s="33" t="s">
        <v>281</v>
      </c>
      <c r="G143" s="30" t="s">
        <v>372</v>
      </c>
      <c r="H143" s="31" t="s">
        <v>280</v>
      </c>
      <c r="I143" s="32" t="s">
        <v>264</v>
      </c>
      <c r="J143" s="34" t="s">
        <v>281</v>
      </c>
      <c r="K143" s="30" t="s">
        <v>372</v>
      </c>
      <c r="L143" s="31" t="s">
        <v>280</v>
      </c>
      <c r="M143" s="32" t="s">
        <v>264</v>
      </c>
      <c r="N143" s="35" t="s">
        <v>281</v>
      </c>
      <c r="O143" s="36" t="s">
        <v>373</v>
      </c>
    </row>
    <row r="144" spans="1:15" ht="13.5" customHeight="1">
      <c r="A144" s="37" t="s">
        <v>226</v>
      </c>
      <c r="B144" s="71" t="s">
        <v>282</v>
      </c>
      <c r="C144" s="72"/>
      <c r="D144" s="190"/>
      <c r="E144" s="73"/>
      <c r="F144" s="39">
        <f>D144*E144</f>
        <v>0</v>
      </c>
      <c r="G144" s="72"/>
      <c r="H144" s="190"/>
      <c r="I144" s="73"/>
      <c r="J144" s="40">
        <f>H144*I144</f>
        <v>0</v>
      </c>
      <c r="K144" s="72"/>
      <c r="L144" s="190"/>
      <c r="M144" s="73"/>
      <c r="N144" s="41">
        <f>L144*M144</f>
        <v>0</v>
      </c>
      <c r="O144" s="42">
        <f>F144+J144+N144</f>
        <v>0</v>
      </c>
    </row>
    <row r="145" spans="1:15" ht="15">
      <c r="A145" s="37" t="s">
        <v>227</v>
      </c>
      <c r="B145" s="71" t="s">
        <v>10</v>
      </c>
      <c r="C145" s="72"/>
      <c r="D145" s="190"/>
      <c r="E145" s="73"/>
      <c r="F145" s="39">
        <f>D145*E145</f>
        <v>0</v>
      </c>
      <c r="G145" s="72"/>
      <c r="H145" s="190"/>
      <c r="I145" s="73"/>
      <c r="J145" s="40">
        <f>H145*I145</f>
        <v>0</v>
      </c>
      <c r="K145" s="72"/>
      <c r="L145" s="190"/>
      <c r="M145" s="73"/>
      <c r="N145" s="41">
        <f>L145*M145</f>
        <v>0</v>
      </c>
      <c r="O145" s="42">
        <f>F145+J145+N145</f>
        <v>0</v>
      </c>
    </row>
    <row r="146" spans="1:15" ht="15">
      <c r="A146" s="37" t="s">
        <v>379</v>
      </c>
      <c r="B146" s="71" t="s">
        <v>69</v>
      </c>
      <c r="C146" s="72"/>
      <c r="D146" s="190"/>
      <c r="E146" s="73"/>
      <c r="F146" s="39">
        <f>D146*E146</f>
        <v>0</v>
      </c>
      <c r="G146" s="72"/>
      <c r="H146" s="190"/>
      <c r="I146" s="73"/>
      <c r="J146" s="40">
        <f>H146*I146</f>
        <v>0</v>
      </c>
      <c r="K146" s="72"/>
      <c r="L146" s="190"/>
      <c r="M146" s="73"/>
      <c r="N146" s="41">
        <f>L146*M146</f>
        <v>0</v>
      </c>
      <c r="O146" s="42">
        <f>F146+J146+N146</f>
        <v>0</v>
      </c>
    </row>
    <row r="147" spans="1:16" s="50" customFormat="1" ht="15">
      <c r="A147" s="76"/>
      <c r="B147" s="75" t="s">
        <v>173</v>
      </c>
      <c r="C147" s="146"/>
      <c r="D147" s="146"/>
      <c r="E147" s="146"/>
      <c r="F147" s="147">
        <f>SUM(F144:F146)</f>
        <v>0</v>
      </c>
      <c r="G147" s="53"/>
      <c r="H147" s="53"/>
      <c r="I147" s="53"/>
      <c r="J147" s="47">
        <f>SUM(J144:J146)</f>
        <v>0</v>
      </c>
      <c r="K147" s="53"/>
      <c r="L147" s="53"/>
      <c r="M147" s="53"/>
      <c r="N147" s="47">
        <f>SUM(N144:N146)</f>
        <v>0</v>
      </c>
      <c r="O147" s="48">
        <f>F147+J147+N147</f>
        <v>0</v>
      </c>
      <c r="P147" s="49"/>
    </row>
    <row r="148" spans="1:15" ht="15">
      <c r="A148" s="212" t="s">
        <v>83</v>
      </c>
      <c r="B148" s="214" t="s">
        <v>213</v>
      </c>
      <c r="C148" s="224" t="s">
        <v>192</v>
      </c>
      <c r="D148" s="225"/>
      <c r="E148" s="225"/>
      <c r="F148" s="226"/>
      <c r="G148" s="223" t="s">
        <v>210</v>
      </c>
      <c r="H148" s="223"/>
      <c r="I148" s="223"/>
      <c r="J148" s="223"/>
      <c r="K148" s="218" t="s">
        <v>212</v>
      </c>
      <c r="L148" s="219"/>
      <c r="M148" s="219"/>
      <c r="N148" s="219"/>
      <c r="O148" s="42"/>
    </row>
    <row r="149" spans="1:15" ht="30">
      <c r="A149" s="212"/>
      <c r="B149" s="214"/>
      <c r="C149" s="30" t="s">
        <v>372</v>
      </c>
      <c r="D149" s="31" t="s">
        <v>280</v>
      </c>
      <c r="E149" s="32" t="s">
        <v>264</v>
      </c>
      <c r="F149" s="33" t="s">
        <v>281</v>
      </c>
      <c r="G149" s="30" t="s">
        <v>372</v>
      </c>
      <c r="H149" s="31" t="s">
        <v>280</v>
      </c>
      <c r="I149" s="32" t="s">
        <v>264</v>
      </c>
      <c r="J149" s="34" t="s">
        <v>281</v>
      </c>
      <c r="K149" s="30" t="s">
        <v>372</v>
      </c>
      <c r="L149" s="31" t="s">
        <v>280</v>
      </c>
      <c r="M149" s="32" t="s">
        <v>264</v>
      </c>
      <c r="N149" s="35" t="s">
        <v>281</v>
      </c>
      <c r="O149" s="36" t="s">
        <v>373</v>
      </c>
    </row>
    <row r="150" spans="1:15" ht="15">
      <c r="A150" s="37" t="s">
        <v>84</v>
      </c>
      <c r="B150" s="71" t="s">
        <v>11</v>
      </c>
      <c r="C150" s="72"/>
      <c r="D150" s="190"/>
      <c r="E150" s="73"/>
      <c r="F150" s="39">
        <f>D150*E150</f>
        <v>0</v>
      </c>
      <c r="G150" s="72"/>
      <c r="H150" s="190"/>
      <c r="I150" s="73"/>
      <c r="J150" s="40">
        <f>H150*I150</f>
        <v>0</v>
      </c>
      <c r="K150" s="72"/>
      <c r="L150" s="190"/>
      <c r="M150" s="73"/>
      <c r="N150" s="41">
        <f>L150*M150</f>
        <v>0</v>
      </c>
      <c r="O150" s="42">
        <f>F150+J150+N150</f>
        <v>0</v>
      </c>
    </row>
    <row r="151" spans="1:15" ht="15">
      <c r="A151" s="37" t="s">
        <v>380</v>
      </c>
      <c r="B151" s="71" t="s">
        <v>69</v>
      </c>
      <c r="C151" s="72"/>
      <c r="D151" s="190"/>
      <c r="E151" s="73"/>
      <c r="F151" s="39">
        <f>D151*E151</f>
        <v>0</v>
      </c>
      <c r="G151" s="72"/>
      <c r="H151" s="190"/>
      <c r="I151" s="73"/>
      <c r="J151" s="40">
        <f>H151*I151</f>
        <v>0</v>
      </c>
      <c r="K151" s="72"/>
      <c r="L151" s="190"/>
      <c r="M151" s="73"/>
      <c r="N151" s="41">
        <f>L151*M151</f>
        <v>0</v>
      </c>
      <c r="O151" s="42">
        <f>F151+J151+N151</f>
        <v>0</v>
      </c>
    </row>
    <row r="152" spans="1:16" s="50" customFormat="1" ht="15">
      <c r="A152" s="76"/>
      <c r="B152" s="75" t="s">
        <v>174</v>
      </c>
      <c r="C152" s="53"/>
      <c r="D152" s="53"/>
      <c r="E152" s="53"/>
      <c r="F152" s="47">
        <f>SUM(F151)</f>
        <v>0</v>
      </c>
      <c r="G152" s="53"/>
      <c r="H152" s="53"/>
      <c r="I152" s="53"/>
      <c r="J152" s="47">
        <f>SUM(J151)</f>
        <v>0</v>
      </c>
      <c r="K152" s="53"/>
      <c r="L152" s="53"/>
      <c r="M152" s="53"/>
      <c r="N152" s="47">
        <f>SUM(N151)</f>
        <v>0</v>
      </c>
      <c r="O152" s="48">
        <f>F152+J152+N152</f>
        <v>0</v>
      </c>
      <c r="P152" s="49"/>
    </row>
    <row r="153" spans="1:15" ht="15.75" thickBot="1">
      <c r="A153" s="55"/>
      <c r="B153" s="56"/>
      <c r="C153" s="57"/>
      <c r="D153" s="58"/>
      <c r="E153" s="59"/>
      <c r="F153" s="59"/>
      <c r="G153" s="57"/>
      <c r="H153" s="58"/>
      <c r="I153" s="59"/>
      <c r="J153" s="59"/>
      <c r="K153" s="57"/>
      <c r="L153" s="58"/>
      <c r="M153" s="59"/>
      <c r="N153" s="59"/>
      <c r="O153" s="60"/>
    </row>
    <row r="154" spans="1:15" ht="18.75" thickBot="1">
      <c r="A154" s="77"/>
      <c r="B154" s="78" t="s">
        <v>389</v>
      </c>
      <c r="C154" s="63"/>
      <c r="D154" s="63"/>
      <c r="E154" s="63"/>
      <c r="F154" s="64">
        <f>SUM(F152+F147+F141+F134+F128)</f>
        <v>0</v>
      </c>
      <c r="G154" s="63"/>
      <c r="H154" s="63"/>
      <c r="I154" s="63"/>
      <c r="J154" s="64">
        <f>SUM(J152+J147+J141+J134+J128)</f>
        <v>0</v>
      </c>
      <c r="K154" s="63"/>
      <c r="L154" s="63"/>
      <c r="M154" s="63"/>
      <c r="N154" s="64">
        <f>SUM(N152+N147+N141+N134+N128)</f>
        <v>0</v>
      </c>
      <c r="O154" s="66">
        <f>SUM(F154+J154+N154)</f>
        <v>0</v>
      </c>
    </row>
    <row r="155" spans="1:15" ht="15">
      <c r="A155" s="55"/>
      <c r="B155" s="56"/>
      <c r="C155" s="57"/>
      <c r="D155" s="58"/>
      <c r="E155" s="59"/>
      <c r="F155" s="59"/>
      <c r="G155" s="57"/>
      <c r="H155" s="58"/>
      <c r="I155" s="59"/>
      <c r="J155" s="59"/>
      <c r="K155" s="57"/>
      <c r="L155" s="58"/>
      <c r="M155" s="59"/>
      <c r="N155" s="59"/>
      <c r="O155" s="60"/>
    </row>
    <row r="156" spans="1:15" ht="49.5" customHeight="1">
      <c r="A156" s="134" t="s">
        <v>190</v>
      </c>
      <c r="B156" s="131" t="s">
        <v>101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32"/>
    </row>
    <row r="157" spans="1:15" ht="15">
      <c r="A157" s="212" t="s">
        <v>216</v>
      </c>
      <c r="B157" s="213" t="s">
        <v>211</v>
      </c>
      <c r="C157" s="215" t="s">
        <v>192</v>
      </c>
      <c r="D157" s="216"/>
      <c r="E157" s="216"/>
      <c r="F157" s="217"/>
      <c r="G157" s="220" t="s">
        <v>210</v>
      </c>
      <c r="H157" s="220"/>
      <c r="I157" s="220"/>
      <c r="J157" s="220"/>
      <c r="K157" s="211" t="s">
        <v>212</v>
      </c>
      <c r="L157" s="211"/>
      <c r="M157" s="211"/>
      <c r="N157" s="211"/>
      <c r="O157" s="27"/>
    </row>
    <row r="158" spans="1:15" ht="31.5" customHeight="1">
      <c r="A158" s="212"/>
      <c r="B158" s="214"/>
      <c r="C158" s="30" t="s">
        <v>372</v>
      </c>
      <c r="D158" s="31" t="s">
        <v>280</v>
      </c>
      <c r="E158" s="32" t="s">
        <v>264</v>
      </c>
      <c r="F158" s="33" t="s">
        <v>281</v>
      </c>
      <c r="G158" s="30" t="s">
        <v>372</v>
      </c>
      <c r="H158" s="31" t="s">
        <v>280</v>
      </c>
      <c r="I158" s="32" t="s">
        <v>264</v>
      </c>
      <c r="J158" s="34" t="s">
        <v>281</v>
      </c>
      <c r="K158" s="30" t="s">
        <v>372</v>
      </c>
      <c r="L158" s="31" t="s">
        <v>280</v>
      </c>
      <c r="M158" s="32" t="s">
        <v>264</v>
      </c>
      <c r="N158" s="35" t="s">
        <v>281</v>
      </c>
      <c r="O158" s="36" t="s">
        <v>373</v>
      </c>
    </row>
    <row r="159" spans="1:15" ht="15">
      <c r="A159" s="37" t="s">
        <v>256</v>
      </c>
      <c r="B159" s="71" t="s">
        <v>258</v>
      </c>
      <c r="C159" s="72"/>
      <c r="D159" s="190"/>
      <c r="E159" s="73"/>
      <c r="F159" s="39">
        <f aca="true" t="shared" si="25" ref="F159:F166">D159*E159</f>
        <v>0</v>
      </c>
      <c r="G159" s="72"/>
      <c r="H159" s="190"/>
      <c r="I159" s="73"/>
      <c r="J159" s="40">
        <f aca="true" t="shared" si="26" ref="J159:J166">H159*I159</f>
        <v>0</v>
      </c>
      <c r="K159" s="72"/>
      <c r="L159" s="190"/>
      <c r="M159" s="73"/>
      <c r="N159" s="41">
        <f aca="true" t="shared" si="27" ref="N159:N166">L159*M159</f>
        <v>0</v>
      </c>
      <c r="O159" s="42">
        <f aca="true" t="shared" si="28" ref="O159:O173">F159+J159+N159</f>
        <v>0</v>
      </c>
    </row>
    <row r="160" spans="1:15" ht="15">
      <c r="A160" s="37" t="s">
        <v>257</v>
      </c>
      <c r="B160" s="71" t="s">
        <v>259</v>
      </c>
      <c r="C160" s="72"/>
      <c r="D160" s="190"/>
      <c r="E160" s="73"/>
      <c r="F160" s="39">
        <f t="shared" si="25"/>
        <v>0</v>
      </c>
      <c r="G160" s="72"/>
      <c r="H160" s="190"/>
      <c r="I160" s="73"/>
      <c r="J160" s="40">
        <f t="shared" si="26"/>
        <v>0</v>
      </c>
      <c r="K160" s="72"/>
      <c r="L160" s="190"/>
      <c r="M160" s="73"/>
      <c r="N160" s="41">
        <f t="shared" si="27"/>
        <v>0</v>
      </c>
      <c r="O160" s="42">
        <f t="shared" si="28"/>
        <v>0</v>
      </c>
    </row>
    <row r="161" spans="1:15" ht="15">
      <c r="A161" s="37" t="s">
        <v>160</v>
      </c>
      <c r="B161" s="71" t="s">
        <v>260</v>
      </c>
      <c r="C161" s="72"/>
      <c r="D161" s="190"/>
      <c r="E161" s="73"/>
      <c r="F161" s="39">
        <f t="shared" si="25"/>
        <v>0</v>
      </c>
      <c r="G161" s="72"/>
      <c r="H161" s="190"/>
      <c r="I161" s="73"/>
      <c r="J161" s="40">
        <f t="shared" si="26"/>
        <v>0</v>
      </c>
      <c r="K161" s="72"/>
      <c r="L161" s="190"/>
      <c r="M161" s="73"/>
      <c r="N161" s="41">
        <f t="shared" si="27"/>
        <v>0</v>
      </c>
      <c r="O161" s="42">
        <f t="shared" si="28"/>
        <v>0</v>
      </c>
    </row>
    <row r="162" spans="1:15" ht="15">
      <c r="A162" s="37" t="s">
        <v>161</v>
      </c>
      <c r="B162" s="71" t="s">
        <v>263</v>
      </c>
      <c r="C162" s="72"/>
      <c r="D162" s="190"/>
      <c r="E162" s="73"/>
      <c r="F162" s="39">
        <f t="shared" si="25"/>
        <v>0</v>
      </c>
      <c r="G162" s="72"/>
      <c r="H162" s="190"/>
      <c r="I162" s="73"/>
      <c r="J162" s="40">
        <f t="shared" si="26"/>
        <v>0</v>
      </c>
      <c r="K162" s="72"/>
      <c r="L162" s="190"/>
      <c r="M162" s="73"/>
      <c r="N162" s="41">
        <f t="shared" si="27"/>
        <v>0</v>
      </c>
      <c r="O162" s="42">
        <f t="shared" si="28"/>
        <v>0</v>
      </c>
    </row>
    <row r="163" spans="1:15" ht="15">
      <c r="A163" s="37" t="s">
        <v>85</v>
      </c>
      <c r="B163" s="71" t="s">
        <v>261</v>
      </c>
      <c r="C163" s="72"/>
      <c r="D163" s="190"/>
      <c r="E163" s="73"/>
      <c r="F163" s="39">
        <f t="shared" si="25"/>
        <v>0</v>
      </c>
      <c r="G163" s="72"/>
      <c r="H163" s="190"/>
      <c r="I163" s="73"/>
      <c r="J163" s="40">
        <f t="shared" si="26"/>
        <v>0</v>
      </c>
      <c r="K163" s="72"/>
      <c r="L163" s="190"/>
      <c r="M163" s="73"/>
      <c r="N163" s="41">
        <f t="shared" si="27"/>
        <v>0</v>
      </c>
      <c r="O163" s="42">
        <f t="shared" si="28"/>
        <v>0</v>
      </c>
    </row>
    <row r="164" spans="1:15" ht="15">
      <c r="A164" s="37" t="s">
        <v>228</v>
      </c>
      <c r="B164" s="71" t="s">
        <v>2</v>
      </c>
      <c r="C164" s="72"/>
      <c r="D164" s="190"/>
      <c r="E164" s="73"/>
      <c r="F164" s="39"/>
      <c r="G164" s="72"/>
      <c r="H164" s="190"/>
      <c r="I164" s="73"/>
      <c r="J164" s="40"/>
      <c r="K164" s="72"/>
      <c r="L164" s="190"/>
      <c r="M164" s="73"/>
      <c r="N164" s="41"/>
      <c r="O164" s="42"/>
    </row>
    <row r="165" spans="1:15" ht="15">
      <c r="A165" s="37" t="s">
        <v>229</v>
      </c>
      <c r="B165" s="71" t="s">
        <v>363</v>
      </c>
      <c r="C165" s="72"/>
      <c r="D165" s="190"/>
      <c r="E165" s="73"/>
      <c r="F165" s="39">
        <f t="shared" si="25"/>
        <v>0</v>
      </c>
      <c r="G165" s="72"/>
      <c r="H165" s="190"/>
      <c r="I165" s="73"/>
      <c r="J165" s="40">
        <f t="shared" si="26"/>
        <v>0</v>
      </c>
      <c r="K165" s="72"/>
      <c r="L165" s="190"/>
      <c r="M165" s="73"/>
      <c r="N165" s="41">
        <f t="shared" si="27"/>
        <v>0</v>
      </c>
      <c r="O165" s="42">
        <f t="shared" si="28"/>
        <v>0</v>
      </c>
    </row>
    <row r="166" spans="1:15" ht="15">
      <c r="A166" s="37" t="s">
        <v>153</v>
      </c>
      <c r="B166" s="71" t="s">
        <v>69</v>
      </c>
      <c r="C166" s="72"/>
      <c r="D166" s="190"/>
      <c r="E166" s="73"/>
      <c r="F166" s="39">
        <f t="shared" si="25"/>
        <v>0</v>
      </c>
      <c r="G166" s="72"/>
      <c r="H166" s="190"/>
      <c r="I166" s="73"/>
      <c r="J166" s="40">
        <f t="shared" si="26"/>
        <v>0</v>
      </c>
      <c r="K166" s="72"/>
      <c r="L166" s="190"/>
      <c r="M166" s="73"/>
      <c r="N166" s="41">
        <f t="shared" si="27"/>
        <v>0</v>
      </c>
      <c r="O166" s="42">
        <f t="shared" si="28"/>
        <v>0</v>
      </c>
    </row>
    <row r="167" spans="1:16" s="50" customFormat="1" ht="15">
      <c r="A167" s="76"/>
      <c r="B167" s="75" t="s">
        <v>169</v>
      </c>
      <c r="C167" s="146"/>
      <c r="D167" s="146"/>
      <c r="E167" s="146"/>
      <c r="F167" s="147">
        <f>SUM(F159:F166)</f>
        <v>0</v>
      </c>
      <c r="G167" s="53"/>
      <c r="H167" s="53"/>
      <c r="I167" s="53"/>
      <c r="J167" s="47">
        <f>SUM(J159:J166)</f>
        <v>0</v>
      </c>
      <c r="K167" s="53"/>
      <c r="L167" s="53"/>
      <c r="M167" s="53"/>
      <c r="N167" s="80">
        <f>SUM(N159:N166)</f>
        <v>0</v>
      </c>
      <c r="O167" s="48">
        <f t="shared" si="28"/>
        <v>0</v>
      </c>
      <c r="P167" s="49"/>
    </row>
    <row r="168" spans="1:15" ht="15">
      <c r="A168" s="212" t="s">
        <v>171</v>
      </c>
      <c r="B168" s="214" t="s">
        <v>209</v>
      </c>
      <c r="C168" s="224" t="s">
        <v>192</v>
      </c>
      <c r="D168" s="225"/>
      <c r="E168" s="225"/>
      <c r="F168" s="226"/>
      <c r="G168" s="223" t="s">
        <v>210</v>
      </c>
      <c r="H168" s="223"/>
      <c r="I168" s="223"/>
      <c r="J168" s="223"/>
      <c r="K168" s="218" t="s">
        <v>212</v>
      </c>
      <c r="L168" s="218"/>
      <c r="M168" s="218"/>
      <c r="N168" s="218"/>
      <c r="O168" s="42"/>
    </row>
    <row r="169" spans="1:15" ht="31.5" customHeight="1">
      <c r="A169" s="212"/>
      <c r="B169" s="214"/>
      <c r="C169" s="30" t="s">
        <v>372</v>
      </c>
      <c r="D169" s="31" t="s">
        <v>280</v>
      </c>
      <c r="E169" s="32" t="s">
        <v>264</v>
      </c>
      <c r="F169" s="33" t="s">
        <v>281</v>
      </c>
      <c r="G169" s="30" t="s">
        <v>372</v>
      </c>
      <c r="H169" s="31" t="s">
        <v>280</v>
      </c>
      <c r="I169" s="32" t="s">
        <v>264</v>
      </c>
      <c r="J169" s="34" t="s">
        <v>281</v>
      </c>
      <c r="K169" s="30" t="s">
        <v>372</v>
      </c>
      <c r="L169" s="31" t="s">
        <v>280</v>
      </c>
      <c r="M169" s="32" t="s">
        <v>264</v>
      </c>
      <c r="N169" s="35" t="s">
        <v>281</v>
      </c>
      <c r="O169" s="36" t="s">
        <v>373</v>
      </c>
    </row>
    <row r="170" spans="1:15" ht="15">
      <c r="A170" s="37" t="s">
        <v>124</v>
      </c>
      <c r="B170" s="71" t="s">
        <v>50</v>
      </c>
      <c r="C170" s="72"/>
      <c r="D170" s="190"/>
      <c r="E170" s="73"/>
      <c r="F170" s="39">
        <f>D170*E170</f>
        <v>0</v>
      </c>
      <c r="G170" s="72"/>
      <c r="H170" s="190"/>
      <c r="I170" s="73"/>
      <c r="J170" s="40">
        <f>H170*I170</f>
        <v>0</v>
      </c>
      <c r="K170" s="72"/>
      <c r="L170" s="190"/>
      <c r="M170" s="73"/>
      <c r="N170" s="41">
        <f>L170*M170</f>
        <v>0</v>
      </c>
      <c r="O170" s="42">
        <f t="shared" si="28"/>
        <v>0</v>
      </c>
    </row>
    <row r="171" spans="1:15" ht="15">
      <c r="A171" s="37" t="s">
        <v>125</v>
      </c>
      <c r="B171" s="71" t="s">
        <v>269</v>
      </c>
      <c r="C171" s="72"/>
      <c r="D171" s="190"/>
      <c r="E171" s="73"/>
      <c r="F171" s="39">
        <f>D171*E171</f>
        <v>0</v>
      </c>
      <c r="G171" s="72"/>
      <c r="H171" s="190"/>
      <c r="I171" s="73"/>
      <c r="J171" s="40">
        <f>H171*I171</f>
        <v>0</v>
      </c>
      <c r="K171" s="72"/>
      <c r="L171" s="190"/>
      <c r="M171" s="73"/>
      <c r="N171" s="41">
        <f>L171*M171</f>
        <v>0</v>
      </c>
      <c r="O171" s="42">
        <f t="shared" si="28"/>
        <v>0</v>
      </c>
    </row>
    <row r="172" spans="1:15" ht="15">
      <c r="A172" s="37" t="s">
        <v>126</v>
      </c>
      <c r="B172" s="71" t="s">
        <v>69</v>
      </c>
      <c r="C172" s="72"/>
      <c r="D172" s="190"/>
      <c r="E172" s="73"/>
      <c r="F172" s="39">
        <f>D172*E172</f>
        <v>0</v>
      </c>
      <c r="G172" s="72"/>
      <c r="H172" s="190"/>
      <c r="I172" s="73"/>
      <c r="J172" s="40">
        <f>H172*I172</f>
        <v>0</v>
      </c>
      <c r="K172" s="72"/>
      <c r="L172" s="190"/>
      <c r="M172" s="73"/>
      <c r="N172" s="41">
        <f>L172*M172</f>
        <v>0</v>
      </c>
      <c r="O172" s="42">
        <f t="shared" si="28"/>
        <v>0</v>
      </c>
    </row>
    <row r="173" spans="1:16" s="50" customFormat="1" ht="15">
      <c r="A173" s="76"/>
      <c r="B173" s="75" t="s">
        <v>176</v>
      </c>
      <c r="C173" s="53"/>
      <c r="D173" s="53"/>
      <c r="E173" s="53"/>
      <c r="F173" s="47">
        <f>SUM(F170:F172)</f>
        <v>0</v>
      </c>
      <c r="G173" s="53"/>
      <c r="H173" s="53"/>
      <c r="I173" s="53"/>
      <c r="J173" s="47">
        <f>SUM(J170:J172)</f>
        <v>0</v>
      </c>
      <c r="K173" s="53"/>
      <c r="L173" s="53"/>
      <c r="M173" s="53"/>
      <c r="N173" s="47">
        <f>SUM(N170:N172)</f>
        <v>0</v>
      </c>
      <c r="O173" s="48">
        <f t="shared" si="28"/>
        <v>0</v>
      </c>
      <c r="P173" s="49"/>
    </row>
    <row r="174" spans="1:15" ht="15.75" thickBot="1">
      <c r="A174" s="8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79"/>
    </row>
    <row r="175" spans="1:15" ht="18.75" thickBot="1">
      <c r="A175" s="77"/>
      <c r="B175" s="78" t="s">
        <v>102</v>
      </c>
      <c r="C175" s="63"/>
      <c r="D175" s="63"/>
      <c r="E175" s="63"/>
      <c r="F175" s="64">
        <f>SUM(F173+F167)</f>
        <v>0</v>
      </c>
      <c r="G175" s="63"/>
      <c r="H175" s="63"/>
      <c r="I175" s="63"/>
      <c r="J175" s="64">
        <f>SUM(J173+J167)</f>
        <v>0</v>
      </c>
      <c r="K175" s="63"/>
      <c r="L175" s="63"/>
      <c r="M175" s="63"/>
      <c r="N175" s="64">
        <f>SUM(N173+N167)</f>
        <v>0</v>
      </c>
      <c r="O175" s="66">
        <f>SUM(F175+J175+N175)</f>
        <v>0</v>
      </c>
    </row>
    <row r="176" spans="1:15" ht="15">
      <c r="A176" s="81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79"/>
    </row>
    <row r="177" spans="1:15" ht="49.5" customHeight="1">
      <c r="A177" s="134" t="s">
        <v>191</v>
      </c>
      <c r="B177" s="131" t="s">
        <v>391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32"/>
    </row>
    <row r="178" spans="1:15" ht="15">
      <c r="A178" s="212" t="s">
        <v>175</v>
      </c>
      <c r="B178" s="213" t="s">
        <v>230</v>
      </c>
      <c r="C178" s="215" t="s">
        <v>192</v>
      </c>
      <c r="D178" s="216"/>
      <c r="E178" s="216"/>
      <c r="F178" s="217"/>
      <c r="G178" s="220" t="s">
        <v>210</v>
      </c>
      <c r="H178" s="220"/>
      <c r="I178" s="220"/>
      <c r="J178" s="220"/>
      <c r="K178" s="211" t="s">
        <v>212</v>
      </c>
      <c r="L178" s="211"/>
      <c r="M178" s="211"/>
      <c r="N178" s="211"/>
      <c r="O178" s="27"/>
    </row>
    <row r="179" spans="1:15" ht="31.5" customHeight="1">
      <c r="A179" s="212"/>
      <c r="B179" s="214"/>
      <c r="C179" s="30" t="s">
        <v>372</v>
      </c>
      <c r="D179" s="31" t="s">
        <v>280</v>
      </c>
      <c r="E179" s="32" t="s">
        <v>264</v>
      </c>
      <c r="F179" s="33" t="s">
        <v>281</v>
      </c>
      <c r="G179" s="30" t="s">
        <v>372</v>
      </c>
      <c r="H179" s="31" t="s">
        <v>280</v>
      </c>
      <c r="I179" s="32" t="s">
        <v>264</v>
      </c>
      <c r="J179" s="34" t="s">
        <v>281</v>
      </c>
      <c r="K179" s="30" t="s">
        <v>372</v>
      </c>
      <c r="L179" s="31" t="s">
        <v>280</v>
      </c>
      <c r="M179" s="32" t="s">
        <v>264</v>
      </c>
      <c r="N179" s="35" t="s">
        <v>281</v>
      </c>
      <c r="O179" s="36" t="s">
        <v>373</v>
      </c>
    </row>
    <row r="180" spans="1:15" ht="15">
      <c r="A180" s="37" t="s">
        <v>203</v>
      </c>
      <c r="B180" s="71" t="s">
        <v>205</v>
      </c>
      <c r="C180" s="72"/>
      <c r="D180" s="190"/>
      <c r="E180" s="73"/>
      <c r="F180" s="39">
        <f aca="true" t="shared" si="29" ref="F180:F199">D180*E180</f>
        <v>0</v>
      </c>
      <c r="G180" s="72"/>
      <c r="H180" s="190"/>
      <c r="I180" s="73"/>
      <c r="J180" s="40">
        <f aca="true" t="shared" si="30" ref="J180:J199">H180*I180</f>
        <v>0</v>
      </c>
      <c r="K180" s="72"/>
      <c r="L180" s="190"/>
      <c r="M180" s="73"/>
      <c r="N180" s="41">
        <f aca="true" t="shared" si="31" ref="N180:N199">L180*M180</f>
        <v>0</v>
      </c>
      <c r="O180" s="42">
        <f aca="true" t="shared" si="32" ref="O180:O200">F180+J180+N180</f>
        <v>0</v>
      </c>
    </row>
    <row r="181" spans="1:15" ht="15">
      <c r="A181" s="37" t="s">
        <v>204</v>
      </c>
      <c r="B181" s="71" t="s">
        <v>206</v>
      </c>
      <c r="C181" s="72"/>
      <c r="D181" s="190"/>
      <c r="E181" s="73"/>
      <c r="F181" s="39">
        <f t="shared" si="29"/>
        <v>0</v>
      </c>
      <c r="G181" s="72"/>
      <c r="H181" s="190"/>
      <c r="I181" s="73"/>
      <c r="J181" s="40">
        <f t="shared" si="30"/>
        <v>0</v>
      </c>
      <c r="K181" s="72"/>
      <c r="L181" s="190"/>
      <c r="M181" s="73"/>
      <c r="N181" s="41">
        <f t="shared" si="31"/>
        <v>0</v>
      </c>
      <c r="O181" s="42">
        <f t="shared" si="32"/>
        <v>0</v>
      </c>
    </row>
    <row r="182" spans="1:15" ht="15">
      <c r="A182" s="37" t="s">
        <v>95</v>
      </c>
      <c r="B182" s="71" t="s">
        <v>207</v>
      </c>
      <c r="C182" s="72"/>
      <c r="D182" s="190"/>
      <c r="E182" s="73"/>
      <c r="F182" s="39">
        <f t="shared" si="29"/>
        <v>0</v>
      </c>
      <c r="G182" s="72"/>
      <c r="H182" s="190"/>
      <c r="I182" s="73"/>
      <c r="J182" s="40">
        <f t="shared" si="30"/>
        <v>0</v>
      </c>
      <c r="K182" s="72"/>
      <c r="L182" s="190"/>
      <c r="M182" s="73"/>
      <c r="N182" s="41">
        <f t="shared" si="31"/>
        <v>0</v>
      </c>
      <c r="O182" s="42">
        <f t="shared" si="32"/>
        <v>0</v>
      </c>
    </row>
    <row r="183" spans="1:15" ht="15">
      <c r="A183" s="37" t="s">
        <v>96</v>
      </c>
      <c r="B183" s="71" t="s">
        <v>208</v>
      </c>
      <c r="C183" s="72"/>
      <c r="D183" s="190"/>
      <c r="E183" s="73"/>
      <c r="F183" s="39">
        <f t="shared" si="29"/>
        <v>0</v>
      </c>
      <c r="G183" s="72"/>
      <c r="H183" s="190"/>
      <c r="I183" s="73"/>
      <c r="J183" s="40">
        <f t="shared" si="30"/>
        <v>0</v>
      </c>
      <c r="K183" s="72"/>
      <c r="L183" s="190"/>
      <c r="M183" s="73"/>
      <c r="N183" s="41">
        <f t="shared" si="31"/>
        <v>0</v>
      </c>
      <c r="O183" s="42">
        <f t="shared" si="32"/>
        <v>0</v>
      </c>
    </row>
    <row r="184" spans="1:15" ht="15">
      <c r="A184" s="37" t="s">
        <v>97</v>
      </c>
      <c r="B184" s="71" t="s">
        <v>196</v>
      </c>
      <c r="C184" s="72"/>
      <c r="D184" s="190"/>
      <c r="E184" s="73"/>
      <c r="F184" s="39">
        <f t="shared" si="29"/>
        <v>0</v>
      </c>
      <c r="G184" s="72"/>
      <c r="H184" s="190"/>
      <c r="I184" s="73"/>
      <c r="J184" s="40">
        <f t="shared" si="30"/>
        <v>0</v>
      </c>
      <c r="K184" s="72"/>
      <c r="L184" s="190"/>
      <c r="M184" s="73"/>
      <c r="N184" s="41">
        <f t="shared" si="31"/>
        <v>0</v>
      </c>
      <c r="O184" s="42">
        <f t="shared" si="32"/>
        <v>0</v>
      </c>
    </row>
    <row r="185" spans="1:15" ht="15">
      <c r="A185" s="37" t="s">
        <v>98</v>
      </c>
      <c r="B185" s="71" t="s">
        <v>27</v>
      </c>
      <c r="C185" s="72"/>
      <c r="D185" s="190"/>
      <c r="E185" s="73"/>
      <c r="F185" s="39">
        <f t="shared" si="29"/>
        <v>0</v>
      </c>
      <c r="G185" s="72"/>
      <c r="H185" s="190"/>
      <c r="I185" s="73"/>
      <c r="J185" s="40">
        <f t="shared" si="30"/>
        <v>0</v>
      </c>
      <c r="K185" s="72"/>
      <c r="L185" s="190"/>
      <c r="M185" s="73"/>
      <c r="N185" s="41">
        <f t="shared" si="31"/>
        <v>0</v>
      </c>
      <c r="O185" s="42">
        <f t="shared" si="32"/>
        <v>0</v>
      </c>
    </row>
    <row r="186" spans="1:15" ht="15">
      <c r="A186" s="37" t="s">
        <v>99</v>
      </c>
      <c r="B186" s="71" t="s">
        <v>392</v>
      </c>
      <c r="C186" s="72"/>
      <c r="D186" s="190"/>
      <c r="E186" s="73"/>
      <c r="F186" s="39">
        <f t="shared" si="29"/>
        <v>0</v>
      </c>
      <c r="G186" s="72"/>
      <c r="H186" s="190"/>
      <c r="I186" s="73"/>
      <c r="J186" s="40">
        <f t="shared" si="30"/>
        <v>0</v>
      </c>
      <c r="K186" s="72"/>
      <c r="L186" s="190"/>
      <c r="M186" s="73"/>
      <c r="N186" s="41">
        <f t="shared" si="31"/>
        <v>0</v>
      </c>
      <c r="O186" s="42">
        <f t="shared" si="32"/>
        <v>0</v>
      </c>
    </row>
    <row r="187" spans="1:15" ht="15">
      <c r="A187" s="37" t="s">
        <v>231</v>
      </c>
      <c r="B187" s="71" t="s">
        <v>393</v>
      </c>
      <c r="C187" s="72"/>
      <c r="D187" s="190"/>
      <c r="E187" s="73"/>
      <c r="F187" s="39">
        <f t="shared" si="29"/>
        <v>0</v>
      </c>
      <c r="G187" s="72"/>
      <c r="H187" s="190"/>
      <c r="I187" s="73"/>
      <c r="J187" s="40">
        <f t="shared" si="30"/>
        <v>0</v>
      </c>
      <c r="K187" s="72"/>
      <c r="L187" s="190"/>
      <c r="M187" s="73"/>
      <c r="N187" s="41">
        <f t="shared" si="31"/>
        <v>0</v>
      </c>
      <c r="O187" s="42">
        <f t="shared" si="32"/>
        <v>0</v>
      </c>
    </row>
    <row r="188" spans="1:15" ht="15">
      <c r="A188" s="37" t="s">
        <v>232</v>
      </c>
      <c r="B188" s="71" t="s">
        <v>394</v>
      </c>
      <c r="C188" s="72"/>
      <c r="D188" s="190"/>
      <c r="E188" s="73"/>
      <c r="F188" s="39">
        <f t="shared" si="29"/>
        <v>0</v>
      </c>
      <c r="G188" s="72"/>
      <c r="H188" s="190"/>
      <c r="I188" s="73"/>
      <c r="J188" s="40">
        <f t="shared" si="30"/>
        <v>0</v>
      </c>
      <c r="K188" s="72"/>
      <c r="L188" s="190"/>
      <c r="M188" s="73"/>
      <c r="N188" s="41">
        <f t="shared" si="31"/>
        <v>0</v>
      </c>
      <c r="O188" s="42">
        <f t="shared" si="32"/>
        <v>0</v>
      </c>
    </row>
    <row r="189" spans="1:15" ht="15">
      <c r="A189" s="37" t="s">
        <v>233</v>
      </c>
      <c r="B189" s="71" t="s">
        <v>395</v>
      </c>
      <c r="C189" s="72"/>
      <c r="D189" s="190"/>
      <c r="E189" s="73"/>
      <c r="F189" s="39">
        <f t="shared" si="29"/>
        <v>0</v>
      </c>
      <c r="G189" s="72"/>
      <c r="H189" s="190"/>
      <c r="I189" s="73"/>
      <c r="J189" s="40">
        <f t="shared" si="30"/>
        <v>0</v>
      </c>
      <c r="K189" s="72"/>
      <c r="L189" s="190"/>
      <c r="M189" s="73"/>
      <c r="N189" s="41">
        <f t="shared" si="31"/>
        <v>0</v>
      </c>
      <c r="O189" s="42">
        <f t="shared" si="32"/>
        <v>0</v>
      </c>
    </row>
    <row r="190" spans="1:15" ht="15">
      <c r="A190" s="37" t="s">
        <v>234</v>
      </c>
      <c r="B190" s="71" t="s">
        <v>396</v>
      </c>
      <c r="C190" s="72"/>
      <c r="D190" s="190"/>
      <c r="E190" s="73"/>
      <c r="F190" s="39">
        <f t="shared" si="29"/>
        <v>0</v>
      </c>
      <c r="G190" s="72"/>
      <c r="H190" s="190"/>
      <c r="I190" s="73"/>
      <c r="J190" s="40">
        <f t="shared" si="30"/>
        <v>0</v>
      </c>
      <c r="K190" s="72"/>
      <c r="L190" s="190"/>
      <c r="M190" s="73"/>
      <c r="N190" s="41">
        <f t="shared" si="31"/>
        <v>0</v>
      </c>
      <c r="O190" s="42">
        <f t="shared" si="32"/>
        <v>0</v>
      </c>
    </row>
    <row r="191" spans="1:15" ht="15">
      <c r="A191" s="37" t="s">
        <v>235</v>
      </c>
      <c r="B191" s="71" t="s">
        <v>398</v>
      </c>
      <c r="C191" s="72"/>
      <c r="D191" s="190"/>
      <c r="E191" s="73"/>
      <c r="F191" s="39">
        <f t="shared" si="29"/>
        <v>0</v>
      </c>
      <c r="G191" s="72"/>
      <c r="H191" s="190"/>
      <c r="I191" s="73"/>
      <c r="J191" s="40">
        <f t="shared" si="30"/>
        <v>0</v>
      </c>
      <c r="K191" s="72"/>
      <c r="L191" s="190"/>
      <c r="M191" s="73"/>
      <c r="N191" s="41">
        <f t="shared" si="31"/>
        <v>0</v>
      </c>
      <c r="O191" s="42">
        <f t="shared" si="32"/>
        <v>0</v>
      </c>
    </row>
    <row r="192" spans="1:15" ht="15">
      <c r="A192" s="37" t="s">
        <v>236</v>
      </c>
      <c r="B192" s="71" t="s">
        <v>93</v>
      </c>
      <c r="C192" s="72"/>
      <c r="D192" s="190"/>
      <c r="E192" s="73"/>
      <c r="F192" s="39">
        <f t="shared" si="29"/>
        <v>0</v>
      </c>
      <c r="G192" s="72"/>
      <c r="H192" s="190"/>
      <c r="I192" s="73"/>
      <c r="J192" s="40">
        <f t="shared" si="30"/>
        <v>0</v>
      </c>
      <c r="K192" s="72"/>
      <c r="L192" s="190"/>
      <c r="M192" s="73"/>
      <c r="N192" s="41">
        <f t="shared" si="31"/>
        <v>0</v>
      </c>
      <c r="O192" s="42">
        <f t="shared" si="32"/>
        <v>0</v>
      </c>
    </row>
    <row r="193" spans="1:15" ht="15">
      <c r="A193" s="37" t="s">
        <v>237</v>
      </c>
      <c r="B193" s="71" t="s">
        <v>28</v>
      </c>
      <c r="C193" s="72"/>
      <c r="D193" s="190"/>
      <c r="E193" s="73"/>
      <c r="F193" s="39">
        <f t="shared" si="29"/>
        <v>0</v>
      </c>
      <c r="G193" s="72"/>
      <c r="H193" s="190"/>
      <c r="I193" s="73"/>
      <c r="J193" s="40">
        <f t="shared" si="30"/>
        <v>0</v>
      </c>
      <c r="K193" s="72"/>
      <c r="L193" s="190"/>
      <c r="M193" s="73"/>
      <c r="N193" s="41">
        <f t="shared" si="31"/>
        <v>0</v>
      </c>
      <c r="O193" s="42">
        <f t="shared" si="32"/>
        <v>0</v>
      </c>
    </row>
    <row r="194" spans="1:15" ht="15">
      <c r="A194" s="37" t="s">
        <v>238</v>
      </c>
      <c r="B194" s="71" t="s">
        <v>397</v>
      </c>
      <c r="C194" s="72"/>
      <c r="D194" s="190"/>
      <c r="E194" s="73"/>
      <c r="F194" s="39">
        <f t="shared" si="29"/>
        <v>0</v>
      </c>
      <c r="G194" s="72"/>
      <c r="H194" s="190"/>
      <c r="I194" s="73"/>
      <c r="J194" s="40">
        <f t="shared" si="30"/>
        <v>0</v>
      </c>
      <c r="K194" s="72"/>
      <c r="L194" s="190"/>
      <c r="M194" s="73"/>
      <c r="N194" s="41">
        <f t="shared" si="31"/>
        <v>0</v>
      </c>
      <c r="O194" s="42">
        <f t="shared" si="32"/>
        <v>0</v>
      </c>
    </row>
    <row r="195" spans="1:15" ht="15">
      <c r="A195" s="37" t="s">
        <v>239</v>
      </c>
      <c r="B195" s="71" t="s">
        <v>94</v>
      </c>
      <c r="C195" s="72"/>
      <c r="D195" s="190"/>
      <c r="E195" s="73"/>
      <c r="F195" s="39">
        <f t="shared" si="29"/>
        <v>0</v>
      </c>
      <c r="G195" s="72"/>
      <c r="H195" s="190"/>
      <c r="I195" s="73"/>
      <c r="J195" s="40">
        <f t="shared" si="30"/>
        <v>0</v>
      </c>
      <c r="K195" s="72"/>
      <c r="L195" s="190"/>
      <c r="M195" s="73"/>
      <c r="N195" s="41">
        <f t="shared" si="31"/>
        <v>0</v>
      </c>
      <c r="O195" s="42">
        <f t="shared" si="32"/>
        <v>0</v>
      </c>
    </row>
    <row r="196" spans="1:15" ht="15">
      <c r="A196" s="37" t="s">
        <v>240</v>
      </c>
      <c r="B196" s="71" t="s">
        <v>29</v>
      </c>
      <c r="C196" s="72"/>
      <c r="D196" s="190"/>
      <c r="E196" s="73"/>
      <c r="F196" s="39">
        <f t="shared" si="29"/>
        <v>0</v>
      </c>
      <c r="G196" s="72"/>
      <c r="H196" s="190"/>
      <c r="I196" s="73"/>
      <c r="J196" s="40">
        <f t="shared" si="30"/>
        <v>0</v>
      </c>
      <c r="K196" s="72"/>
      <c r="L196" s="190"/>
      <c r="M196" s="73"/>
      <c r="N196" s="41">
        <f t="shared" si="31"/>
        <v>0</v>
      </c>
      <c r="O196" s="42">
        <f t="shared" si="32"/>
        <v>0</v>
      </c>
    </row>
    <row r="197" spans="1:15" ht="15">
      <c r="A197" s="37" t="s">
        <v>241</v>
      </c>
      <c r="B197" s="71" t="s">
        <v>197</v>
      </c>
      <c r="C197" s="72"/>
      <c r="D197" s="190"/>
      <c r="E197" s="73"/>
      <c r="F197" s="39">
        <f t="shared" si="29"/>
        <v>0</v>
      </c>
      <c r="G197" s="72"/>
      <c r="H197" s="190"/>
      <c r="I197" s="73"/>
      <c r="J197" s="40">
        <f t="shared" si="30"/>
        <v>0</v>
      </c>
      <c r="K197" s="72"/>
      <c r="L197" s="190"/>
      <c r="M197" s="73"/>
      <c r="N197" s="41">
        <f t="shared" si="31"/>
        <v>0</v>
      </c>
      <c r="O197" s="42">
        <f t="shared" si="32"/>
        <v>0</v>
      </c>
    </row>
    <row r="198" spans="1:15" ht="15">
      <c r="A198" s="37" t="s">
        <v>242</v>
      </c>
      <c r="B198" s="71" t="s">
        <v>262</v>
      </c>
      <c r="C198" s="72"/>
      <c r="D198" s="190"/>
      <c r="E198" s="73"/>
      <c r="F198" s="39">
        <f t="shared" si="29"/>
        <v>0</v>
      </c>
      <c r="G198" s="72"/>
      <c r="H198" s="190"/>
      <c r="I198" s="73"/>
      <c r="J198" s="40">
        <f t="shared" si="30"/>
        <v>0</v>
      </c>
      <c r="K198" s="72"/>
      <c r="L198" s="190"/>
      <c r="M198" s="73"/>
      <c r="N198" s="41">
        <f t="shared" si="31"/>
        <v>0</v>
      </c>
      <c r="O198" s="42">
        <f t="shared" si="32"/>
        <v>0</v>
      </c>
    </row>
    <row r="199" spans="1:15" ht="15">
      <c r="A199" s="37" t="s">
        <v>243</v>
      </c>
      <c r="B199" s="71" t="s">
        <v>69</v>
      </c>
      <c r="C199" s="72"/>
      <c r="D199" s="190"/>
      <c r="E199" s="73"/>
      <c r="F199" s="39">
        <f t="shared" si="29"/>
        <v>0</v>
      </c>
      <c r="G199" s="72"/>
      <c r="H199" s="190"/>
      <c r="I199" s="73"/>
      <c r="J199" s="40">
        <f t="shared" si="30"/>
        <v>0</v>
      </c>
      <c r="K199" s="72"/>
      <c r="L199" s="190"/>
      <c r="M199" s="73"/>
      <c r="N199" s="41">
        <f t="shared" si="31"/>
        <v>0</v>
      </c>
      <c r="O199" s="42">
        <f t="shared" si="32"/>
        <v>0</v>
      </c>
    </row>
    <row r="200" spans="1:16" s="50" customFormat="1" ht="15">
      <c r="A200" s="76"/>
      <c r="B200" s="75" t="s">
        <v>299</v>
      </c>
      <c r="C200" s="53"/>
      <c r="D200" s="53"/>
      <c r="E200" s="53"/>
      <c r="F200" s="47">
        <f>SUM(F180:F199)</f>
        <v>0</v>
      </c>
      <c r="G200" s="53"/>
      <c r="H200" s="53"/>
      <c r="I200" s="53"/>
      <c r="J200" s="47">
        <f>SUM(J180:J199)</f>
        <v>0</v>
      </c>
      <c r="K200" s="53"/>
      <c r="L200" s="53"/>
      <c r="M200" s="53"/>
      <c r="N200" s="47">
        <f>SUM(N180:N199)</f>
        <v>0</v>
      </c>
      <c r="O200" s="48">
        <f t="shared" si="32"/>
        <v>0</v>
      </c>
      <c r="P200" s="49"/>
    </row>
    <row r="201" spans="1:15" ht="15.75" thickBot="1">
      <c r="A201" s="81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79"/>
    </row>
    <row r="202" spans="1:15" ht="18.75" thickBot="1">
      <c r="A202" s="83"/>
      <c r="B202" s="84" t="s">
        <v>100</v>
      </c>
      <c r="C202" s="85"/>
      <c r="D202" s="85"/>
      <c r="E202" s="85"/>
      <c r="F202" s="86">
        <f>SUM(F200)</f>
        <v>0</v>
      </c>
      <c r="G202" s="85"/>
      <c r="H202" s="85"/>
      <c r="I202" s="85"/>
      <c r="J202" s="86">
        <f>SUM(J200)</f>
        <v>0</v>
      </c>
      <c r="K202" s="85"/>
      <c r="L202" s="85"/>
      <c r="M202" s="85"/>
      <c r="N202" s="86">
        <f>SUM(N200)</f>
        <v>0</v>
      </c>
      <c r="O202" s="66">
        <f>SUM(F202+J202+N202)</f>
        <v>0</v>
      </c>
    </row>
    <row r="203" spans="1:15" ht="15">
      <c r="A203" s="133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30"/>
    </row>
    <row r="204" spans="1:15" ht="49.5" customHeight="1">
      <c r="A204" s="134" t="s">
        <v>369</v>
      </c>
      <c r="B204" s="131" t="s">
        <v>279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32"/>
    </row>
    <row r="205" spans="1:15" ht="15">
      <c r="A205" s="212" t="s">
        <v>177</v>
      </c>
      <c r="B205" s="213" t="s">
        <v>244</v>
      </c>
      <c r="C205" s="215" t="s">
        <v>192</v>
      </c>
      <c r="D205" s="216"/>
      <c r="E205" s="216"/>
      <c r="F205" s="217"/>
      <c r="G205" s="220" t="s">
        <v>210</v>
      </c>
      <c r="H205" s="220"/>
      <c r="I205" s="220"/>
      <c r="J205" s="220"/>
      <c r="K205" s="211" t="s">
        <v>212</v>
      </c>
      <c r="L205" s="211"/>
      <c r="M205" s="211"/>
      <c r="N205" s="211"/>
      <c r="O205" s="27"/>
    </row>
    <row r="206" spans="1:15" ht="30">
      <c r="A206" s="212"/>
      <c r="B206" s="214"/>
      <c r="C206" s="30" t="s">
        <v>372</v>
      </c>
      <c r="D206" s="31" t="s">
        <v>280</v>
      </c>
      <c r="E206" s="32" t="s">
        <v>264</v>
      </c>
      <c r="F206" s="33" t="s">
        <v>281</v>
      </c>
      <c r="G206" s="30" t="s">
        <v>372</v>
      </c>
      <c r="H206" s="31" t="s">
        <v>280</v>
      </c>
      <c r="I206" s="32" t="s">
        <v>264</v>
      </c>
      <c r="J206" s="34" t="s">
        <v>281</v>
      </c>
      <c r="K206" s="30" t="s">
        <v>372</v>
      </c>
      <c r="L206" s="31" t="s">
        <v>280</v>
      </c>
      <c r="M206" s="32" t="s">
        <v>264</v>
      </c>
      <c r="N206" s="35" t="s">
        <v>281</v>
      </c>
      <c r="O206" s="36" t="s">
        <v>373</v>
      </c>
    </row>
    <row r="207" spans="1:15" ht="15">
      <c r="A207" s="37" t="s">
        <v>103</v>
      </c>
      <c r="B207" s="71" t="s">
        <v>35</v>
      </c>
      <c r="C207" s="72"/>
      <c r="D207" s="190"/>
      <c r="E207" s="73"/>
      <c r="F207" s="39">
        <f aca="true" t="shared" si="33" ref="F207:F218">D207*E207</f>
        <v>0</v>
      </c>
      <c r="G207" s="72"/>
      <c r="H207" s="190"/>
      <c r="I207" s="73"/>
      <c r="J207" s="40">
        <f aca="true" t="shared" si="34" ref="J207:J218">H207*I207</f>
        <v>0</v>
      </c>
      <c r="K207" s="72"/>
      <c r="L207" s="190"/>
      <c r="M207" s="73"/>
      <c r="N207" s="41">
        <f aca="true" t="shared" si="35" ref="N207:N218">L207*M207</f>
        <v>0</v>
      </c>
      <c r="O207" s="42">
        <f aca="true" t="shared" si="36" ref="O207:O219">F207+J207+N207</f>
        <v>0</v>
      </c>
    </row>
    <row r="208" spans="1:15" ht="15">
      <c r="A208" s="37" t="s">
        <v>104</v>
      </c>
      <c r="B208" s="71" t="s">
        <v>38</v>
      </c>
      <c r="C208" s="72"/>
      <c r="D208" s="190"/>
      <c r="E208" s="73"/>
      <c r="F208" s="39">
        <f t="shared" si="33"/>
        <v>0</v>
      </c>
      <c r="G208" s="72"/>
      <c r="H208" s="190"/>
      <c r="I208" s="73"/>
      <c r="J208" s="40">
        <f t="shared" si="34"/>
        <v>0</v>
      </c>
      <c r="K208" s="72"/>
      <c r="L208" s="190"/>
      <c r="M208" s="73"/>
      <c r="N208" s="41">
        <f t="shared" si="35"/>
        <v>0</v>
      </c>
      <c r="O208" s="42">
        <f t="shared" si="36"/>
        <v>0</v>
      </c>
    </row>
    <row r="209" spans="1:15" ht="15">
      <c r="A209" s="37" t="s">
        <v>353</v>
      </c>
      <c r="B209" s="71" t="s">
        <v>39</v>
      </c>
      <c r="C209" s="72"/>
      <c r="D209" s="190"/>
      <c r="E209" s="73"/>
      <c r="F209" s="39">
        <f t="shared" si="33"/>
        <v>0</v>
      </c>
      <c r="G209" s="72"/>
      <c r="H209" s="190"/>
      <c r="I209" s="73"/>
      <c r="J209" s="40">
        <f t="shared" si="34"/>
        <v>0</v>
      </c>
      <c r="K209" s="72"/>
      <c r="L209" s="190"/>
      <c r="M209" s="73"/>
      <c r="N209" s="41">
        <f t="shared" si="35"/>
        <v>0</v>
      </c>
      <c r="O209" s="42">
        <f t="shared" si="36"/>
        <v>0</v>
      </c>
    </row>
    <row r="210" spans="1:15" ht="15">
      <c r="A210" s="37" t="s">
        <v>354</v>
      </c>
      <c r="B210" s="71" t="s">
        <v>40</v>
      </c>
      <c r="C210" s="72"/>
      <c r="D210" s="190"/>
      <c r="E210" s="73"/>
      <c r="F210" s="39">
        <f t="shared" si="33"/>
        <v>0</v>
      </c>
      <c r="G210" s="72"/>
      <c r="H210" s="190"/>
      <c r="I210" s="73"/>
      <c r="J210" s="40">
        <f t="shared" si="34"/>
        <v>0</v>
      </c>
      <c r="K210" s="72"/>
      <c r="L210" s="190"/>
      <c r="M210" s="73"/>
      <c r="N210" s="41">
        <f t="shared" si="35"/>
        <v>0</v>
      </c>
      <c r="O210" s="42">
        <f t="shared" si="36"/>
        <v>0</v>
      </c>
    </row>
    <row r="211" spans="1:15" ht="15">
      <c r="A211" s="37" t="s">
        <v>355</v>
      </c>
      <c r="B211" s="71" t="s">
        <v>41</v>
      </c>
      <c r="C211" s="72"/>
      <c r="D211" s="190"/>
      <c r="E211" s="73"/>
      <c r="F211" s="39">
        <f t="shared" si="33"/>
        <v>0</v>
      </c>
      <c r="G211" s="72"/>
      <c r="H211" s="190"/>
      <c r="I211" s="73"/>
      <c r="J211" s="40">
        <f t="shared" si="34"/>
        <v>0</v>
      </c>
      <c r="K211" s="72"/>
      <c r="L211" s="190"/>
      <c r="M211" s="73"/>
      <c r="N211" s="41">
        <f t="shared" si="35"/>
        <v>0</v>
      </c>
      <c r="O211" s="42">
        <f t="shared" si="36"/>
        <v>0</v>
      </c>
    </row>
    <row r="212" spans="1:15" ht="15">
      <c r="A212" s="37" t="s">
        <v>356</v>
      </c>
      <c r="B212" s="71" t="s">
        <v>284</v>
      </c>
      <c r="C212" s="72"/>
      <c r="D212" s="190"/>
      <c r="E212" s="73"/>
      <c r="F212" s="39">
        <f t="shared" si="33"/>
        <v>0</v>
      </c>
      <c r="G212" s="72"/>
      <c r="H212" s="190"/>
      <c r="I212" s="73"/>
      <c r="J212" s="40">
        <f t="shared" si="34"/>
        <v>0</v>
      </c>
      <c r="K212" s="72"/>
      <c r="L212" s="190"/>
      <c r="M212" s="73"/>
      <c r="N212" s="41">
        <f t="shared" si="35"/>
        <v>0</v>
      </c>
      <c r="O212" s="42">
        <f t="shared" si="36"/>
        <v>0</v>
      </c>
    </row>
    <row r="213" spans="1:15" ht="15">
      <c r="A213" s="37" t="s">
        <v>357</v>
      </c>
      <c r="B213" s="71" t="s">
        <v>48</v>
      </c>
      <c r="C213" s="72"/>
      <c r="D213" s="190"/>
      <c r="E213" s="73"/>
      <c r="F213" s="39">
        <f t="shared" si="33"/>
        <v>0</v>
      </c>
      <c r="G213" s="72"/>
      <c r="H213" s="190"/>
      <c r="I213" s="73"/>
      <c r="J213" s="40">
        <f t="shared" si="34"/>
        <v>0</v>
      </c>
      <c r="K213" s="72"/>
      <c r="L213" s="190"/>
      <c r="M213" s="73"/>
      <c r="N213" s="41">
        <f t="shared" si="35"/>
        <v>0</v>
      </c>
      <c r="O213" s="42">
        <f t="shared" si="36"/>
        <v>0</v>
      </c>
    </row>
    <row r="214" spans="1:15" ht="15">
      <c r="A214" s="37" t="s">
        <v>358</v>
      </c>
      <c r="B214" s="71" t="s">
        <v>49</v>
      </c>
      <c r="C214" s="72"/>
      <c r="D214" s="190"/>
      <c r="E214" s="73"/>
      <c r="F214" s="39">
        <f t="shared" si="33"/>
        <v>0</v>
      </c>
      <c r="G214" s="72"/>
      <c r="H214" s="190"/>
      <c r="I214" s="73"/>
      <c r="J214" s="40">
        <f t="shared" si="34"/>
        <v>0</v>
      </c>
      <c r="K214" s="72"/>
      <c r="L214" s="190"/>
      <c r="M214" s="73"/>
      <c r="N214" s="41">
        <f t="shared" si="35"/>
        <v>0</v>
      </c>
      <c r="O214" s="42">
        <f t="shared" si="36"/>
        <v>0</v>
      </c>
    </row>
    <row r="215" spans="1:15" ht="15">
      <c r="A215" s="37" t="s">
        <v>359</v>
      </c>
      <c r="B215" s="71" t="s">
        <v>42</v>
      </c>
      <c r="C215" s="72"/>
      <c r="D215" s="190"/>
      <c r="E215" s="73"/>
      <c r="F215" s="39">
        <f t="shared" si="33"/>
        <v>0</v>
      </c>
      <c r="G215" s="72"/>
      <c r="H215" s="190"/>
      <c r="I215" s="73"/>
      <c r="J215" s="40">
        <f t="shared" si="34"/>
        <v>0</v>
      </c>
      <c r="K215" s="72"/>
      <c r="L215" s="190"/>
      <c r="M215" s="73"/>
      <c r="N215" s="41">
        <f t="shared" si="35"/>
        <v>0</v>
      </c>
      <c r="O215" s="42">
        <f t="shared" si="36"/>
        <v>0</v>
      </c>
    </row>
    <row r="216" spans="1:15" ht="15">
      <c r="A216" s="37" t="s">
        <v>360</v>
      </c>
      <c r="B216" s="71" t="s">
        <v>43</v>
      </c>
      <c r="C216" s="72"/>
      <c r="D216" s="190"/>
      <c r="E216" s="73"/>
      <c r="F216" s="39">
        <f t="shared" si="33"/>
        <v>0</v>
      </c>
      <c r="G216" s="72"/>
      <c r="H216" s="190"/>
      <c r="I216" s="73"/>
      <c r="J216" s="40">
        <f t="shared" si="34"/>
        <v>0</v>
      </c>
      <c r="K216" s="72"/>
      <c r="L216" s="190"/>
      <c r="M216" s="73"/>
      <c r="N216" s="41">
        <f t="shared" si="35"/>
        <v>0</v>
      </c>
      <c r="O216" s="42">
        <f t="shared" si="36"/>
        <v>0</v>
      </c>
    </row>
    <row r="217" spans="1:15" ht="15">
      <c r="A217" s="37" t="s">
        <v>361</v>
      </c>
      <c r="B217" s="71" t="s">
        <v>45</v>
      </c>
      <c r="C217" s="72"/>
      <c r="D217" s="190"/>
      <c r="E217" s="73"/>
      <c r="F217" s="39">
        <f t="shared" si="33"/>
        <v>0</v>
      </c>
      <c r="G217" s="72"/>
      <c r="H217" s="190"/>
      <c r="I217" s="73"/>
      <c r="J217" s="40">
        <f t="shared" si="34"/>
        <v>0</v>
      </c>
      <c r="K217" s="72"/>
      <c r="L217" s="190"/>
      <c r="M217" s="73"/>
      <c r="N217" s="41">
        <f t="shared" si="35"/>
        <v>0</v>
      </c>
      <c r="O217" s="42">
        <f t="shared" si="36"/>
        <v>0</v>
      </c>
    </row>
    <row r="218" spans="1:15" ht="15">
      <c r="A218" s="37" t="s">
        <v>362</v>
      </c>
      <c r="B218" s="71" t="s">
        <v>69</v>
      </c>
      <c r="C218" s="72"/>
      <c r="D218" s="190"/>
      <c r="E218" s="73"/>
      <c r="F218" s="39">
        <f t="shared" si="33"/>
        <v>0</v>
      </c>
      <c r="G218" s="72"/>
      <c r="H218" s="190"/>
      <c r="I218" s="73"/>
      <c r="J218" s="40">
        <f t="shared" si="34"/>
        <v>0</v>
      </c>
      <c r="K218" s="72"/>
      <c r="L218" s="190"/>
      <c r="M218" s="73"/>
      <c r="N218" s="41">
        <f t="shared" si="35"/>
        <v>0</v>
      </c>
      <c r="O218" s="42">
        <f t="shared" si="36"/>
        <v>0</v>
      </c>
    </row>
    <row r="219" spans="1:16" s="50" customFormat="1" ht="15">
      <c r="A219" s="76"/>
      <c r="B219" s="75" t="s">
        <v>179</v>
      </c>
      <c r="C219" s="53"/>
      <c r="D219" s="53"/>
      <c r="E219" s="53"/>
      <c r="F219" s="47">
        <f>SUM(F207:F218)</f>
        <v>0</v>
      </c>
      <c r="G219" s="53"/>
      <c r="H219" s="53"/>
      <c r="I219" s="53"/>
      <c r="J219" s="47">
        <f>SUM(J207:J218)</f>
        <v>0</v>
      </c>
      <c r="K219" s="53"/>
      <c r="L219" s="53"/>
      <c r="M219" s="53"/>
      <c r="N219" s="47">
        <f>SUM(N207:N218)</f>
        <v>0</v>
      </c>
      <c r="O219" s="48">
        <f t="shared" si="36"/>
        <v>0</v>
      </c>
      <c r="P219" s="49"/>
    </row>
    <row r="220" spans="1:15" ht="15.75" thickBot="1">
      <c r="A220" s="81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79"/>
    </row>
    <row r="221" spans="1:15" ht="18.75" thickBot="1">
      <c r="A221" s="83"/>
      <c r="B221" s="84" t="s">
        <v>381</v>
      </c>
      <c r="C221" s="85"/>
      <c r="D221" s="85"/>
      <c r="E221" s="85"/>
      <c r="F221" s="86">
        <f>SUM(F219)</f>
        <v>0</v>
      </c>
      <c r="G221" s="85"/>
      <c r="H221" s="85"/>
      <c r="I221" s="85"/>
      <c r="J221" s="86">
        <f>SUM(J219)</f>
        <v>0</v>
      </c>
      <c r="K221" s="85"/>
      <c r="L221" s="85"/>
      <c r="M221" s="85"/>
      <c r="N221" s="86">
        <f>SUM(N219)</f>
        <v>0</v>
      </c>
      <c r="O221" s="66">
        <f>SUM(F221+J221+N221)</f>
        <v>0</v>
      </c>
    </row>
    <row r="222" spans="1:15" ht="15">
      <c r="A222" s="81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06"/>
    </row>
    <row r="223" spans="1:15" ht="49.5" customHeight="1">
      <c r="A223" s="82" t="s">
        <v>370</v>
      </c>
      <c r="B223" s="97" t="s">
        <v>198</v>
      </c>
      <c r="C223" s="125"/>
      <c r="D223" s="126"/>
      <c r="E223" s="127"/>
      <c r="F223" s="127"/>
      <c r="G223" s="125"/>
      <c r="H223" s="126"/>
      <c r="I223" s="127"/>
      <c r="J223" s="127"/>
      <c r="K223" s="125"/>
      <c r="L223" s="126"/>
      <c r="M223" s="127"/>
      <c r="N223" s="127"/>
      <c r="O223" s="128"/>
    </row>
    <row r="224" spans="1:15" ht="15">
      <c r="A224" s="212" t="s">
        <v>178</v>
      </c>
      <c r="B224" s="213" t="s">
        <v>254</v>
      </c>
      <c r="C224" s="215" t="s">
        <v>192</v>
      </c>
      <c r="D224" s="216"/>
      <c r="E224" s="216"/>
      <c r="F224" s="217"/>
      <c r="G224" s="220" t="s">
        <v>210</v>
      </c>
      <c r="H224" s="220"/>
      <c r="I224" s="220"/>
      <c r="J224" s="220"/>
      <c r="K224" s="211" t="s">
        <v>212</v>
      </c>
      <c r="L224" s="211"/>
      <c r="M224" s="211"/>
      <c r="N224" s="211"/>
      <c r="O224" s="27"/>
    </row>
    <row r="225" spans="1:15" ht="30">
      <c r="A225" s="212"/>
      <c r="B225" s="214"/>
      <c r="C225" s="30" t="s">
        <v>372</v>
      </c>
      <c r="D225" s="31" t="s">
        <v>280</v>
      </c>
      <c r="E225" s="32" t="s">
        <v>264</v>
      </c>
      <c r="F225" s="33" t="s">
        <v>281</v>
      </c>
      <c r="G225" s="30" t="s">
        <v>372</v>
      </c>
      <c r="H225" s="31" t="s">
        <v>280</v>
      </c>
      <c r="I225" s="32" t="s">
        <v>264</v>
      </c>
      <c r="J225" s="34" t="s">
        <v>281</v>
      </c>
      <c r="K225" s="30" t="s">
        <v>372</v>
      </c>
      <c r="L225" s="31" t="s">
        <v>280</v>
      </c>
      <c r="M225" s="32" t="s">
        <v>264</v>
      </c>
      <c r="N225" s="35" t="s">
        <v>281</v>
      </c>
      <c r="O225" s="36" t="s">
        <v>373</v>
      </c>
    </row>
    <row r="226" spans="1:15" ht="15">
      <c r="A226" s="37" t="s">
        <v>270</v>
      </c>
      <c r="B226" s="71" t="s">
        <v>367</v>
      </c>
      <c r="C226" s="72"/>
      <c r="D226" s="190"/>
      <c r="E226" s="73"/>
      <c r="F226" s="39">
        <f aca="true" t="shared" si="37" ref="F226:F234">D226*E226</f>
        <v>0</v>
      </c>
      <c r="G226" s="72"/>
      <c r="H226" s="190"/>
      <c r="I226" s="73"/>
      <c r="J226" s="40">
        <f aca="true" t="shared" si="38" ref="J226:J234">H226*I226</f>
        <v>0</v>
      </c>
      <c r="K226" s="72"/>
      <c r="L226" s="190"/>
      <c r="M226" s="73"/>
      <c r="N226" s="41">
        <f aca="true" t="shared" si="39" ref="N226:N234">L226*M226</f>
        <v>0</v>
      </c>
      <c r="O226" s="42">
        <f aca="true" t="shared" si="40" ref="O226:O235">F226+J226+N226</f>
        <v>0</v>
      </c>
    </row>
    <row r="227" spans="1:15" ht="15">
      <c r="A227" s="37" t="s">
        <v>271</v>
      </c>
      <c r="B227" s="71" t="s">
        <v>110</v>
      </c>
      <c r="C227" s="72"/>
      <c r="D227" s="190"/>
      <c r="E227" s="73"/>
      <c r="F227" s="39">
        <f t="shared" si="37"/>
        <v>0</v>
      </c>
      <c r="G227" s="72"/>
      <c r="H227" s="190"/>
      <c r="I227" s="73"/>
      <c r="J227" s="40">
        <f t="shared" si="38"/>
        <v>0</v>
      </c>
      <c r="K227" s="72"/>
      <c r="L227" s="190"/>
      <c r="M227" s="73"/>
      <c r="N227" s="41">
        <f t="shared" si="39"/>
        <v>0</v>
      </c>
      <c r="O227" s="42">
        <f t="shared" si="40"/>
        <v>0</v>
      </c>
    </row>
    <row r="228" spans="1:15" ht="15">
      <c r="A228" s="37" t="s">
        <v>272</v>
      </c>
      <c r="B228" s="71" t="s">
        <v>383</v>
      </c>
      <c r="C228" s="72"/>
      <c r="D228" s="190"/>
      <c r="E228" s="73"/>
      <c r="F228" s="39">
        <f t="shared" si="37"/>
        <v>0</v>
      </c>
      <c r="G228" s="72"/>
      <c r="H228" s="190"/>
      <c r="I228" s="73"/>
      <c r="J228" s="40">
        <f t="shared" si="38"/>
        <v>0</v>
      </c>
      <c r="K228" s="72"/>
      <c r="L228" s="190"/>
      <c r="M228" s="73"/>
      <c r="N228" s="41">
        <f t="shared" si="39"/>
        <v>0</v>
      </c>
      <c r="O228" s="42">
        <f t="shared" si="40"/>
        <v>0</v>
      </c>
    </row>
    <row r="229" spans="1:15" ht="15">
      <c r="A229" s="37" t="s">
        <v>273</v>
      </c>
      <c r="B229" s="71" t="s">
        <v>167</v>
      </c>
      <c r="C229" s="72"/>
      <c r="D229" s="190"/>
      <c r="E229" s="73"/>
      <c r="F229" s="39">
        <f t="shared" si="37"/>
        <v>0</v>
      </c>
      <c r="G229" s="72"/>
      <c r="H229" s="190"/>
      <c r="I229" s="73"/>
      <c r="J229" s="40">
        <f t="shared" si="38"/>
        <v>0</v>
      </c>
      <c r="K229" s="72"/>
      <c r="L229" s="190"/>
      <c r="M229" s="73"/>
      <c r="N229" s="41">
        <f t="shared" si="39"/>
        <v>0</v>
      </c>
      <c r="O229" s="42">
        <f t="shared" si="40"/>
        <v>0</v>
      </c>
    </row>
    <row r="230" spans="1:15" ht="15">
      <c r="A230" s="37" t="s">
        <v>274</v>
      </c>
      <c r="B230" s="71" t="s">
        <v>34</v>
      </c>
      <c r="C230" s="72"/>
      <c r="D230" s="190"/>
      <c r="E230" s="73"/>
      <c r="F230" s="39">
        <f t="shared" si="37"/>
        <v>0</v>
      </c>
      <c r="G230" s="72"/>
      <c r="H230" s="190"/>
      <c r="I230" s="73"/>
      <c r="J230" s="40">
        <f t="shared" si="38"/>
        <v>0</v>
      </c>
      <c r="K230" s="72"/>
      <c r="L230" s="190"/>
      <c r="M230" s="73"/>
      <c r="N230" s="41">
        <f t="shared" si="39"/>
        <v>0</v>
      </c>
      <c r="O230" s="42">
        <f t="shared" si="40"/>
        <v>0</v>
      </c>
    </row>
    <row r="231" spans="1:15" ht="15">
      <c r="A231" s="37" t="s">
        <v>275</v>
      </c>
      <c r="B231" s="71" t="s">
        <v>112</v>
      </c>
      <c r="C231" s="72"/>
      <c r="D231" s="190"/>
      <c r="E231" s="73"/>
      <c r="F231" s="39">
        <f t="shared" si="37"/>
        <v>0</v>
      </c>
      <c r="G231" s="72"/>
      <c r="H231" s="190"/>
      <c r="I231" s="73"/>
      <c r="J231" s="40">
        <f t="shared" si="38"/>
        <v>0</v>
      </c>
      <c r="K231" s="72"/>
      <c r="L231" s="190"/>
      <c r="M231" s="73"/>
      <c r="N231" s="41">
        <f t="shared" si="39"/>
        <v>0</v>
      </c>
      <c r="O231" s="42">
        <f t="shared" si="40"/>
        <v>0</v>
      </c>
    </row>
    <row r="232" spans="1:15" ht="15">
      <c r="A232" s="37" t="s">
        <v>276</v>
      </c>
      <c r="B232" s="71" t="s">
        <v>111</v>
      </c>
      <c r="C232" s="72"/>
      <c r="D232" s="190"/>
      <c r="E232" s="73"/>
      <c r="F232" s="39">
        <f t="shared" si="37"/>
        <v>0</v>
      </c>
      <c r="G232" s="72"/>
      <c r="H232" s="190"/>
      <c r="I232" s="73"/>
      <c r="J232" s="40">
        <f t="shared" si="38"/>
        <v>0</v>
      </c>
      <c r="K232" s="72"/>
      <c r="L232" s="190"/>
      <c r="M232" s="73"/>
      <c r="N232" s="41">
        <f t="shared" si="39"/>
        <v>0</v>
      </c>
      <c r="O232" s="42">
        <f t="shared" si="40"/>
        <v>0</v>
      </c>
    </row>
    <row r="233" spans="1:15" ht="15">
      <c r="A233" s="37" t="s">
        <v>277</v>
      </c>
      <c r="B233" s="71" t="s">
        <v>253</v>
      </c>
      <c r="C233" s="72"/>
      <c r="D233" s="190"/>
      <c r="E233" s="73"/>
      <c r="F233" s="39">
        <f t="shared" si="37"/>
        <v>0</v>
      </c>
      <c r="G233" s="72"/>
      <c r="H233" s="190"/>
      <c r="I233" s="73"/>
      <c r="J233" s="40">
        <f t="shared" si="38"/>
        <v>0</v>
      </c>
      <c r="K233" s="72"/>
      <c r="L233" s="190"/>
      <c r="M233" s="73"/>
      <c r="N233" s="41">
        <f t="shared" si="39"/>
        <v>0</v>
      </c>
      <c r="O233" s="42">
        <f t="shared" si="40"/>
        <v>0</v>
      </c>
    </row>
    <row r="234" spans="1:15" ht="15">
      <c r="A234" s="37" t="s">
        <v>44</v>
      </c>
      <c r="B234" s="71" t="s">
        <v>69</v>
      </c>
      <c r="C234" s="72"/>
      <c r="D234" s="190"/>
      <c r="E234" s="73"/>
      <c r="F234" s="39">
        <f t="shared" si="37"/>
        <v>0</v>
      </c>
      <c r="G234" s="72"/>
      <c r="H234" s="190"/>
      <c r="I234" s="73"/>
      <c r="J234" s="40">
        <f t="shared" si="38"/>
        <v>0</v>
      </c>
      <c r="K234" s="72"/>
      <c r="L234" s="190"/>
      <c r="M234" s="73"/>
      <c r="N234" s="41">
        <f t="shared" si="39"/>
        <v>0</v>
      </c>
      <c r="O234" s="42">
        <f t="shared" si="40"/>
        <v>0</v>
      </c>
    </row>
    <row r="235" spans="1:16" s="50" customFormat="1" ht="15">
      <c r="A235" s="76"/>
      <c r="B235" s="75" t="s">
        <v>368</v>
      </c>
      <c r="C235" s="53"/>
      <c r="D235" s="53"/>
      <c r="E235" s="53"/>
      <c r="F235" s="47">
        <f>SUM(F226:F234)</f>
        <v>0</v>
      </c>
      <c r="G235" s="53"/>
      <c r="H235" s="53"/>
      <c r="I235" s="53"/>
      <c r="J235" s="47">
        <f>SUM(J226:J234)</f>
        <v>0</v>
      </c>
      <c r="K235" s="53"/>
      <c r="L235" s="53"/>
      <c r="M235" s="53"/>
      <c r="N235" s="47">
        <f>SUM(N226:N234)</f>
        <v>0</v>
      </c>
      <c r="O235" s="48">
        <f t="shared" si="40"/>
        <v>0</v>
      </c>
      <c r="P235" s="49"/>
    </row>
    <row r="236" spans="1:15" ht="15">
      <c r="A236" s="212" t="s">
        <v>245</v>
      </c>
      <c r="B236" s="214" t="s">
        <v>251</v>
      </c>
      <c r="C236" s="215" t="s">
        <v>192</v>
      </c>
      <c r="D236" s="216"/>
      <c r="E236" s="216"/>
      <c r="F236" s="217"/>
      <c r="G236" s="223" t="s">
        <v>210</v>
      </c>
      <c r="H236" s="223"/>
      <c r="I236" s="223"/>
      <c r="J236" s="223"/>
      <c r="K236" s="218" t="s">
        <v>212</v>
      </c>
      <c r="L236" s="218"/>
      <c r="M236" s="218"/>
      <c r="N236" s="218"/>
      <c r="O236" s="42"/>
    </row>
    <row r="237" spans="1:15" ht="30">
      <c r="A237" s="212"/>
      <c r="B237" s="214"/>
      <c r="C237" s="30" t="s">
        <v>372</v>
      </c>
      <c r="D237" s="31" t="s">
        <v>280</v>
      </c>
      <c r="E237" s="32" t="s">
        <v>264</v>
      </c>
      <c r="F237" s="33" t="s">
        <v>281</v>
      </c>
      <c r="G237" s="30" t="s">
        <v>372</v>
      </c>
      <c r="H237" s="31" t="s">
        <v>280</v>
      </c>
      <c r="I237" s="32" t="s">
        <v>264</v>
      </c>
      <c r="J237" s="34" t="s">
        <v>281</v>
      </c>
      <c r="K237" s="30" t="s">
        <v>372</v>
      </c>
      <c r="L237" s="31" t="s">
        <v>280</v>
      </c>
      <c r="M237" s="32" t="s">
        <v>264</v>
      </c>
      <c r="N237" s="35" t="s">
        <v>281</v>
      </c>
      <c r="O237" s="36" t="s">
        <v>373</v>
      </c>
    </row>
    <row r="238" spans="1:15" ht="15">
      <c r="A238" s="37" t="s">
        <v>246</v>
      </c>
      <c r="B238" s="71" t="s">
        <v>113</v>
      </c>
      <c r="C238" s="72"/>
      <c r="D238" s="190"/>
      <c r="E238" s="73"/>
      <c r="F238" s="39">
        <f>D238*E238</f>
        <v>0</v>
      </c>
      <c r="G238" s="72"/>
      <c r="H238" s="190"/>
      <c r="I238" s="73"/>
      <c r="J238" s="40">
        <f>H238*I238</f>
        <v>0</v>
      </c>
      <c r="K238" s="72"/>
      <c r="L238" s="190"/>
      <c r="M238" s="73"/>
      <c r="N238" s="41">
        <f>L238*M238</f>
        <v>0</v>
      </c>
      <c r="O238" s="42">
        <f aca="true" t="shared" si="41" ref="O238:O243">F238+J238+N238</f>
        <v>0</v>
      </c>
    </row>
    <row r="239" spans="1:15" ht="15">
      <c r="A239" s="37" t="s">
        <v>247</v>
      </c>
      <c r="B239" s="71" t="s">
        <v>114</v>
      </c>
      <c r="C239" s="72"/>
      <c r="D239" s="190"/>
      <c r="E239" s="73"/>
      <c r="F239" s="39">
        <f>D239*E239</f>
        <v>0</v>
      </c>
      <c r="G239" s="72"/>
      <c r="H239" s="190"/>
      <c r="I239" s="73"/>
      <c r="J239" s="40">
        <f>H239*I239</f>
        <v>0</v>
      </c>
      <c r="K239" s="72"/>
      <c r="L239" s="190"/>
      <c r="M239" s="73"/>
      <c r="N239" s="41">
        <f>L239*M239</f>
        <v>0</v>
      </c>
      <c r="O239" s="42">
        <f t="shared" si="41"/>
        <v>0</v>
      </c>
    </row>
    <row r="240" spans="1:15" ht="15">
      <c r="A240" s="37" t="s">
        <v>248</v>
      </c>
      <c r="B240" s="88" t="s">
        <v>374</v>
      </c>
      <c r="C240" s="72"/>
      <c r="D240" s="190"/>
      <c r="E240" s="73"/>
      <c r="F240" s="39">
        <f>D240*E240</f>
        <v>0</v>
      </c>
      <c r="G240" s="72"/>
      <c r="H240" s="190"/>
      <c r="I240" s="73"/>
      <c r="J240" s="40">
        <f>H240*I240</f>
        <v>0</v>
      </c>
      <c r="K240" s="72"/>
      <c r="L240" s="190"/>
      <c r="M240" s="73"/>
      <c r="N240" s="41">
        <f>L240*M240</f>
        <v>0</v>
      </c>
      <c r="O240" s="42">
        <f t="shared" si="41"/>
        <v>0</v>
      </c>
    </row>
    <row r="241" spans="1:15" ht="15">
      <c r="A241" s="37" t="s">
        <v>249</v>
      </c>
      <c r="B241" s="71" t="s">
        <v>250</v>
      </c>
      <c r="C241" s="72"/>
      <c r="D241" s="190"/>
      <c r="E241" s="73"/>
      <c r="F241" s="39">
        <f>D241*E241</f>
        <v>0</v>
      </c>
      <c r="G241" s="72"/>
      <c r="H241" s="190"/>
      <c r="I241" s="73"/>
      <c r="J241" s="40">
        <f>H241*I241</f>
        <v>0</v>
      </c>
      <c r="K241" s="72"/>
      <c r="L241" s="190"/>
      <c r="M241" s="73"/>
      <c r="N241" s="41">
        <f>L241*M241</f>
        <v>0</v>
      </c>
      <c r="O241" s="42">
        <f t="shared" si="41"/>
        <v>0</v>
      </c>
    </row>
    <row r="242" spans="1:15" ht="15">
      <c r="A242" s="37" t="s">
        <v>375</v>
      </c>
      <c r="B242" s="71" t="s">
        <v>69</v>
      </c>
      <c r="C242" s="72"/>
      <c r="D242" s="190"/>
      <c r="E242" s="73"/>
      <c r="F242" s="39">
        <f>D242*E242</f>
        <v>0</v>
      </c>
      <c r="G242" s="72"/>
      <c r="H242" s="190"/>
      <c r="I242" s="73"/>
      <c r="J242" s="40">
        <f>H242*I242</f>
        <v>0</v>
      </c>
      <c r="K242" s="72"/>
      <c r="L242" s="190"/>
      <c r="M242" s="73"/>
      <c r="N242" s="41">
        <f>L242*M242</f>
        <v>0</v>
      </c>
      <c r="O242" s="42">
        <f t="shared" si="41"/>
        <v>0</v>
      </c>
    </row>
    <row r="243" spans="1:16" s="50" customFormat="1" ht="15">
      <c r="A243" s="76"/>
      <c r="B243" s="75" t="s">
        <v>252</v>
      </c>
      <c r="C243" s="53"/>
      <c r="D243" s="53"/>
      <c r="E243" s="53"/>
      <c r="F243" s="47">
        <f>SUM(F238:F242)</f>
        <v>0</v>
      </c>
      <c r="G243" s="53"/>
      <c r="H243" s="53"/>
      <c r="I243" s="53"/>
      <c r="J243" s="47">
        <f>SUM(J238:J242)</f>
        <v>0</v>
      </c>
      <c r="K243" s="53"/>
      <c r="L243" s="53"/>
      <c r="M243" s="53"/>
      <c r="N243" s="47">
        <f>SUM(N238:N242)</f>
        <v>0</v>
      </c>
      <c r="O243" s="48">
        <f t="shared" si="41"/>
        <v>0</v>
      </c>
      <c r="P243" s="49"/>
    </row>
    <row r="244" spans="1:15" ht="15.75" thickBot="1">
      <c r="A244" s="81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79"/>
    </row>
    <row r="245" spans="1:15" ht="18.75" thickBot="1">
      <c r="A245" s="83"/>
      <c r="B245" s="84" t="s">
        <v>382</v>
      </c>
      <c r="C245" s="85"/>
      <c r="D245" s="85"/>
      <c r="E245" s="85"/>
      <c r="F245" s="86">
        <f>SUM(F243+F235)</f>
        <v>0</v>
      </c>
      <c r="G245" s="85"/>
      <c r="H245" s="85"/>
      <c r="I245" s="85"/>
      <c r="J245" s="86">
        <f>SUM(J243+J235)</f>
        <v>0</v>
      </c>
      <c r="K245" s="85"/>
      <c r="L245" s="85"/>
      <c r="M245" s="85"/>
      <c r="N245" s="86">
        <f>SUM(N243+N235)</f>
        <v>0</v>
      </c>
      <c r="O245" s="66">
        <f>SUM(F245+J245+N245)</f>
        <v>0</v>
      </c>
    </row>
    <row r="246" spans="1:15" ht="15">
      <c r="A246" s="89"/>
      <c r="B246" s="90"/>
      <c r="C246" s="91"/>
      <c r="D246" s="92"/>
      <c r="E246" s="93"/>
      <c r="F246" s="93"/>
      <c r="G246" s="90"/>
      <c r="H246" s="92"/>
      <c r="I246" s="94"/>
      <c r="J246" s="94"/>
      <c r="K246" s="91"/>
      <c r="L246" s="92"/>
      <c r="M246" s="94"/>
      <c r="N246" s="95"/>
      <c r="O246" s="96"/>
    </row>
    <row r="247" spans="1:15" ht="49.5" customHeight="1">
      <c r="A247" s="87" t="s">
        <v>371</v>
      </c>
      <c r="B247" s="97" t="s">
        <v>52</v>
      </c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10"/>
    </row>
    <row r="248" spans="1:15" ht="15">
      <c r="A248" s="212" t="s">
        <v>180</v>
      </c>
      <c r="B248" s="214" t="s">
        <v>54</v>
      </c>
      <c r="C248" s="215" t="s">
        <v>192</v>
      </c>
      <c r="D248" s="216"/>
      <c r="E248" s="216"/>
      <c r="F248" s="217"/>
      <c r="G248" s="220" t="s">
        <v>210</v>
      </c>
      <c r="H248" s="220"/>
      <c r="I248" s="220"/>
      <c r="J248" s="220"/>
      <c r="K248" s="211" t="s">
        <v>212</v>
      </c>
      <c r="L248" s="211"/>
      <c r="M248" s="211"/>
      <c r="N248" s="211"/>
      <c r="O248" s="27"/>
    </row>
    <row r="249" spans="1:15" ht="30">
      <c r="A249" s="212"/>
      <c r="B249" s="214"/>
      <c r="C249" s="30" t="s">
        <v>372</v>
      </c>
      <c r="D249" s="31" t="s">
        <v>280</v>
      </c>
      <c r="E249" s="32" t="s">
        <v>264</v>
      </c>
      <c r="F249" s="33" t="s">
        <v>281</v>
      </c>
      <c r="G249" s="30" t="s">
        <v>372</v>
      </c>
      <c r="H249" s="31" t="s">
        <v>280</v>
      </c>
      <c r="I249" s="32" t="s">
        <v>264</v>
      </c>
      <c r="J249" s="34" t="s">
        <v>281</v>
      </c>
      <c r="K249" s="30" t="s">
        <v>372</v>
      </c>
      <c r="L249" s="31" t="s">
        <v>280</v>
      </c>
      <c r="M249" s="32" t="s">
        <v>264</v>
      </c>
      <c r="N249" s="35" t="s">
        <v>281</v>
      </c>
      <c r="O249" s="36" t="s">
        <v>373</v>
      </c>
    </row>
    <row r="250" spans="1:15" ht="15">
      <c r="A250" s="98" t="s">
        <v>115</v>
      </c>
      <c r="B250" s="99" t="s">
        <v>47</v>
      </c>
      <c r="C250" s="72"/>
      <c r="D250" s="190"/>
      <c r="E250" s="73"/>
      <c r="F250" s="39">
        <f>D250*E250</f>
        <v>0</v>
      </c>
      <c r="G250" s="72"/>
      <c r="H250" s="190"/>
      <c r="I250" s="73"/>
      <c r="J250" s="40">
        <f>H250*I250</f>
        <v>0</v>
      </c>
      <c r="K250" s="72"/>
      <c r="L250" s="190"/>
      <c r="M250" s="73"/>
      <c r="N250" s="41">
        <f>L250*M250</f>
        <v>0</v>
      </c>
      <c r="O250" s="42">
        <f aca="true" t="shared" si="42" ref="O250:O255">F250+J250+N250</f>
        <v>0</v>
      </c>
    </row>
    <row r="251" spans="1:15" ht="15">
      <c r="A251" s="98" t="s">
        <v>116</v>
      </c>
      <c r="B251" s="99" t="s">
        <v>152</v>
      </c>
      <c r="C251" s="72"/>
      <c r="D251" s="190"/>
      <c r="E251" s="73"/>
      <c r="F251" s="39">
        <f>D251*E251</f>
        <v>0</v>
      </c>
      <c r="G251" s="72"/>
      <c r="H251" s="190"/>
      <c r="I251" s="73"/>
      <c r="J251" s="40">
        <f>H251*I251</f>
        <v>0</v>
      </c>
      <c r="K251" s="72"/>
      <c r="L251" s="190"/>
      <c r="M251" s="73"/>
      <c r="N251" s="41">
        <f>L251*M251</f>
        <v>0</v>
      </c>
      <c r="O251" s="42">
        <f t="shared" si="42"/>
        <v>0</v>
      </c>
    </row>
    <row r="252" spans="1:15" ht="15">
      <c r="A252" s="98" t="s">
        <v>8</v>
      </c>
      <c r="B252" s="99" t="s">
        <v>7</v>
      </c>
      <c r="C252" s="72"/>
      <c r="D252" s="190"/>
      <c r="E252" s="73"/>
      <c r="F252" s="39">
        <f>D252*E252</f>
        <v>0</v>
      </c>
      <c r="G252" s="72"/>
      <c r="H252" s="190"/>
      <c r="I252" s="73"/>
      <c r="J252" s="40">
        <f>H252*I252</f>
        <v>0</v>
      </c>
      <c r="K252" s="72"/>
      <c r="L252" s="190"/>
      <c r="M252" s="73"/>
      <c r="N252" s="41">
        <f>L252*M252</f>
        <v>0</v>
      </c>
      <c r="O252" s="42">
        <f t="shared" si="42"/>
        <v>0</v>
      </c>
    </row>
    <row r="253" spans="1:15" ht="15">
      <c r="A253" s="98" t="s">
        <v>53</v>
      </c>
      <c r="B253" s="99" t="s">
        <v>43</v>
      </c>
      <c r="C253" s="72"/>
      <c r="D253" s="190"/>
      <c r="E253" s="73"/>
      <c r="F253" s="39">
        <f>D253*E253</f>
        <v>0</v>
      </c>
      <c r="G253" s="72"/>
      <c r="H253" s="190"/>
      <c r="I253" s="73"/>
      <c r="J253" s="40">
        <f>H253*I253</f>
        <v>0</v>
      </c>
      <c r="K253" s="72"/>
      <c r="L253" s="190"/>
      <c r="M253" s="73"/>
      <c r="N253" s="41">
        <f>L253*M253</f>
        <v>0</v>
      </c>
      <c r="O253" s="42">
        <f t="shared" si="42"/>
        <v>0</v>
      </c>
    </row>
    <row r="254" spans="1:15" ht="15">
      <c r="A254" s="98" t="s">
        <v>12</v>
      </c>
      <c r="B254" s="100" t="s">
        <v>69</v>
      </c>
      <c r="C254" s="72"/>
      <c r="D254" s="190"/>
      <c r="E254" s="73"/>
      <c r="F254" s="39">
        <f>D254*E254</f>
        <v>0</v>
      </c>
      <c r="G254" s="72"/>
      <c r="H254" s="190"/>
      <c r="I254" s="73"/>
      <c r="J254" s="40">
        <f>H254*I254</f>
        <v>0</v>
      </c>
      <c r="K254" s="72"/>
      <c r="L254" s="190"/>
      <c r="M254" s="73"/>
      <c r="N254" s="41">
        <f>L254*M254</f>
        <v>0</v>
      </c>
      <c r="O254" s="42">
        <f t="shared" si="42"/>
        <v>0</v>
      </c>
    </row>
    <row r="255" spans="1:16" s="50" customFormat="1" ht="15">
      <c r="A255" s="76"/>
      <c r="B255" s="75" t="s">
        <v>55</v>
      </c>
      <c r="C255" s="53"/>
      <c r="D255" s="53"/>
      <c r="E255" s="53"/>
      <c r="F255" s="47">
        <f>SUM(F250:F254)</f>
        <v>0</v>
      </c>
      <c r="G255" s="53"/>
      <c r="H255" s="53"/>
      <c r="I255" s="53"/>
      <c r="J255" s="47">
        <f>SUM(J250:J254)</f>
        <v>0</v>
      </c>
      <c r="K255" s="53"/>
      <c r="L255" s="53"/>
      <c r="M255" s="53"/>
      <c r="N255" s="47">
        <f>SUM(N250:N254)</f>
        <v>0</v>
      </c>
      <c r="O255" s="48">
        <f t="shared" si="42"/>
        <v>0</v>
      </c>
      <c r="P255" s="49"/>
    </row>
    <row r="256" spans="1:15" ht="15.75" thickBot="1">
      <c r="A256" s="55"/>
      <c r="B256" s="56"/>
      <c r="C256" s="57"/>
      <c r="D256" s="58"/>
      <c r="E256" s="59"/>
      <c r="F256" s="59"/>
      <c r="G256" s="57"/>
      <c r="H256" s="58"/>
      <c r="I256" s="59"/>
      <c r="J256" s="59"/>
      <c r="K256" s="57"/>
      <c r="L256" s="58"/>
      <c r="M256" s="59"/>
      <c r="N256" s="59"/>
      <c r="O256" s="60"/>
    </row>
    <row r="257" spans="1:15" ht="18.75" thickBot="1">
      <c r="A257" s="166"/>
      <c r="B257" s="167" t="s">
        <v>58</v>
      </c>
      <c r="C257" s="63"/>
      <c r="D257" s="63"/>
      <c r="E257" s="168"/>
      <c r="F257" s="165">
        <f>F255</f>
        <v>0</v>
      </c>
      <c r="G257" s="63"/>
      <c r="H257" s="63"/>
      <c r="I257" s="63"/>
      <c r="J257" s="64">
        <f>J255</f>
        <v>0</v>
      </c>
      <c r="K257" s="63"/>
      <c r="L257" s="63"/>
      <c r="M257" s="63"/>
      <c r="N257" s="65">
        <f>N255</f>
        <v>0</v>
      </c>
      <c r="O257" s="66">
        <f>F257+J257+N257</f>
        <v>0</v>
      </c>
    </row>
    <row r="258" spans="1:15" ht="15.75" thickBot="1">
      <c r="A258" s="55"/>
      <c r="B258" s="56"/>
      <c r="C258" s="57"/>
      <c r="D258" s="58"/>
      <c r="E258" s="59"/>
      <c r="F258" s="59"/>
      <c r="G258" s="57"/>
      <c r="H258" s="58"/>
      <c r="I258" s="59"/>
      <c r="J258" s="59"/>
      <c r="K258" s="57"/>
      <c r="L258" s="58"/>
      <c r="M258" s="59"/>
      <c r="N258" s="59"/>
      <c r="O258" s="60"/>
    </row>
    <row r="259" spans="1:15" ht="15.75" thickBot="1">
      <c r="A259" s="55"/>
      <c r="B259" s="56"/>
      <c r="C259" s="241" t="s">
        <v>192</v>
      </c>
      <c r="D259" s="242"/>
      <c r="E259" s="242"/>
      <c r="F259" s="243"/>
      <c r="G259" s="244" t="s">
        <v>210</v>
      </c>
      <c r="H259" s="245"/>
      <c r="I259" s="245"/>
      <c r="J259" s="246"/>
      <c r="K259" s="247" t="s">
        <v>212</v>
      </c>
      <c r="L259" s="248"/>
      <c r="M259" s="248"/>
      <c r="N259" s="249"/>
      <c r="O259" s="180" t="s">
        <v>373</v>
      </c>
    </row>
    <row r="260" spans="1:15" ht="15">
      <c r="A260" s="176"/>
      <c r="B260" s="102" t="s">
        <v>18</v>
      </c>
      <c r="C260" s="169"/>
      <c r="D260" s="170"/>
      <c r="E260" s="170"/>
      <c r="F260" s="164">
        <f>F257+F245+F221+F202+F175+F154+F111</f>
        <v>0</v>
      </c>
      <c r="G260" s="174"/>
      <c r="H260" s="170"/>
      <c r="I260" s="170"/>
      <c r="J260" s="164">
        <f>J257+J245+J221+J202+J175+J154+J111</f>
        <v>0</v>
      </c>
      <c r="K260" s="183"/>
      <c r="L260" s="163"/>
      <c r="M260" s="163"/>
      <c r="N260" s="164">
        <f>N257+N245+N221+N202+N175+N154+N111</f>
        <v>0</v>
      </c>
      <c r="O260" s="164">
        <f>O257+O245+O221+O202+O175+O154+O111</f>
        <v>0</v>
      </c>
    </row>
    <row r="261" spans="1:15" ht="15">
      <c r="A261" s="176"/>
      <c r="B261" s="103" t="s">
        <v>376</v>
      </c>
      <c r="C261" s="171"/>
      <c r="D261" s="123"/>
      <c r="E261" s="123"/>
      <c r="F261" s="184">
        <f>F260*5%</f>
        <v>0</v>
      </c>
      <c r="G261" s="175"/>
      <c r="H261" s="123"/>
      <c r="I261" s="123"/>
      <c r="J261" s="184">
        <f>J260*5%</f>
        <v>0</v>
      </c>
      <c r="K261" s="181"/>
      <c r="L261" s="18"/>
      <c r="M261" s="18"/>
      <c r="N261" s="184">
        <f>N260*5%</f>
        <v>0</v>
      </c>
      <c r="O261" s="184">
        <f>O260*5%</f>
        <v>0</v>
      </c>
    </row>
    <row r="262" spans="1:15" ht="15">
      <c r="A262" s="176"/>
      <c r="B262" s="200" t="s">
        <v>404</v>
      </c>
      <c r="C262" s="201"/>
      <c r="D262" s="202"/>
      <c r="E262" s="202"/>
      <c r="F262" s="203">
        <f>SUM(F260:F261)</f>
        <v>0</v>
      </c>
      <c r="G262" s="204"/>
      <c r="H262" s="202"/>
      <c r="I262" s="202"/>
      <c r="J262" s="203">
        <f>SUM(J260:J261)</f>
        <v>0</v>
      </c>
      <c r="K262" s="204"/>
      <c r="L262" s="202"/>
      <c r="M262" s="202"/>
      <c r="N262" s="203">
        <f>SUM(N260:N261)</f>
        <v>0</v>
      </c>
      <c r="O262" s="203">
        <f>SUM(O260:O261)</f>
        <v>0</v>
      </c>
    </row>
    <row r="263" spans="1:15" ht="15">
      <c r="A263" s="176"/>
      <c r="B263" s="104" t="s">
        <v>403</v>
      </c>
      <c r="C263" s="172"/>
      <c r="D263" s="117"/>
      <c r="E263" s="117"/>
      <c r="F263" s="185">
        <f>F262*10%</f>
        <v>0</v>
      </c>
      <c r="G263" s="176"/>
      <c r="H263" s="117"/>
      <c r="I263" s="117"/>
      <c r="J263" s="185">
        <f>J262*10%</f>
        <v>0</v>
      </c>
      <c r="K263" s="101"/>
      <c r="L263" s="105"/>
      <c r="M263" s="105"/>
      <c r="N263" s="185">
        <f>N262*10%</f>
        <v>0</v>
      </c>
      <c r="O263" s="185">
        <f>O262*10%</f>
        <v>0</v>
      </c>
    </row>
    <row r="264" spans="1:15" ht="16.5">
      <c r="A264" s="176"/>
      <c r="B264" s="107" t="s">
        <v>377</v>
      </c>
      <c r="C264" s="108"/>
      <c r="D264" s="109"/>
      <c r="E264" s="109"/>
      <c r="F264" s="42">
        <f>SUM(F260:F263)</f>
        <v>0</v>
      </c>
      <c r="G264" s="177"/>
      <c r="H264" s="109"/>
      <c r="I264" s="109"/>
      <c r="J264" s="42">
        <f>SUM(J260:J263)</f>
        <v>0</v>
      </c>
      <c r="K264" s="177"/>
      <c r="L264" s="109"/>
      <c r="M264" s="109"/>
      <c r="N264" s="42">
        <f>SUM(N260:N263)</f>
        <v>0</v>
      </c>
      <c r="O264" s="42">
        <f>SUM(O260:O263)</f>
        <v>0</v>
      </c>
    </row>
    <row r="265" spans="1:15" ht="15.75" thickBot="1">
      <c r="A265" s="176"/>
      <c r="B265" s="111" t="s">
        <v>86</v>
      </c>
      <c r="C265" s="173"/>
      <c r="D265" s="21"/>
      <c r="E265" s="21"/>
      <c r="F265" s="186">
        <f>F264*16%</f>
        <v>0</v>
      </c>
      <c r="G265" s="178" t="s">
        <v>59</v>
      </c>
      <c r="H265" s="21"/>
      <c r="I265" s="21"/>
      <c r="J265" s="186">
        <f>J264*16%</f>
        <v>0</v>
      </c>
      <c r="K265" s="182"/>
      <c r="L265" s="112"/>
      <c r="M265" s="112"/>
      <c r="N265" s="186">
        <f>N264*16%</f>
        <v>0</v>
      </c>
      <c r="O265" s="186">
        <f>O264*16%</f>
        <v>0</v>
      </c>
    </row>
    <row r="266" spans="1:15" ht="18.75" thickBot="1">
      <c r="A266" s="117"/>
      <c r="B266" s="113" t="s">
        <v>378</v>
      </c>
      <c r="C266" s="114"/>
      <c r="D266" s="115"/>
      <c r="E266" s="115"/>
      <c r="F266" s="187">
        <f>SUM(F264:F265)</f>
        <v>0</v>
      </c>
      <c r="G266" s="179"/>
      <c r="H266" s="115"/>
      <c r="I266" s="115"/>
      <c r="J266" s="187">
        <f>SUM(J264:J265)</f>
        <v>0</v>
      </c>
      <c r="K266" s="179"/>
      <c r="L266" s="115"/>
      <c r="M266" s="115"/>
      <c r="N266" s="187">
        <f>SUM(N264:N265)</f>
        <v>0</v>
      </c>
      <c r="O266" s="187">
        <f>SUM(O264:O265)</f>
        <v>0</v>
      </c>
    </row>
    <row r="267" spans="1:16" s="117" customFormat="1" ht="15">
      <c r="A267" s="57"/>
      <c r="B267" s="57"/>
      <c r="C267" s="57"/>
      <c r="D267" s="58"/>
      <c r="E267" s="59"/>
      <c r="F267" s="59"/>
      <c r="G267" s="57"/>
      <c r="H267" s="58"/>
      <c r="I267" s="59"/>
      <c r="J267" s="59"/>
      <c r="K267" s="57"/>
      <c r="L267" s="58"/>
      <c r="M267" s="59"/>
      <c r="N267" s="59"/>
      <c r="O267" s="9"/>
      <c r="P267" s="4"/>
    </row>
    <row r="268" spans="1:15" s="117" customFormat="1" ht="15">
      <c r="A268" s="192"/>
      <c r="B268" s="195" t="s">
        <v>22</v>
      </c>
      <c r="C268" s="57"/>
      <c r="D268" s="58"/>
      <c r="E268" s="59"/>
      <c r="F268" s="59"/>
      <c r="G268" s="57"/>
      <c r="H268" s="58"/>
      <c r="I268" s="59"/>
      <c r="J268" s="59"/>
      <c r="K268" s="57"/>
      <c r="L268" s="58"/>
      <c r="M268" s="59"/>
      <c r="N268" s="59"/>
      <c r="O268" s="193"/>
    </row>
    <row r="269" spans="1:16" s="117" customFormat="1" ht="15.75">
      <c r="A269" s="4"/>
      <c r="B269" s="196" t="s">
        <v>23</v>
      </c>
      <c r="C269" s="4"/>
      <c r="D269" s="8"/>
      <c r="E269" s="9"/>
      <c r="F269" s="9"/>
      <c r="G269" s="4"/>
      <c r="H269" s="8"/>
      <c r="I269" s="9"/>
      <c r="J269" s="9"/>
      <c r="K269" s="4"/>
      <c r="L269" s="8"/>
      <c r="M269" s="9"/>
      <c r="N269" s="9"/>
      <c r="O269" s="9"/>
      <c r="P269" s="4"/>
    </row>
    <row r="270" spans="1:16" s="117" customFormat="1" ht="15.75">
      <c r="A270" s="4"/>
      <c r="B270" s="196" t="s">
        <v>21</v>
      </c>
      <c r="C270" s="4"/>
      <c r="D270" s="8"/>
      <c r="E270" s="9"/>
      <c r="F270" s="9"/>
      <c r="G270" s="4"/>
      <c r="H270" s="8"/>
      <c r="I270" s="9"/>
      <c r="J270" s="9"/>
      <c r="K270" s="4"/>
      <c r="L270" s="8"/>
      <c r="M270" s="9"/>
      <c r="N270" s="9"/>
      <c r="O270" s="9"/>
      <c r="P270" s="4"/>
    </row>
    <row r="271" spans="1:16" s="117" customFormat="1" ht="15.75">
      <c r="A271" s="4"/>
      <c r="B271" s="196" t="s">
        <v>291</v>
      </c>
      <c r="C271" s="4"/>
      <c r="D271" s="8"/>
      <c r="E271" s="9"/>
      <c r="F271" s="9"/>
      <c r="G271" s="4"/>
      <c r="H271" s="8"/>
      <c r="I271" s="9"/>
      <c r="J271" s="9"/>
      <c r="K271" s="4"/>
      <c r="L271" s="8"/>
      <c r="M271" s="9"/>
      <c r="N271" s="9"/>
      <c r="O271" s="9"/>
      <c r="P271" s="4"/>
    </row>
    <row r="272" spans="1:16" s="117" customFormat="1" ht="15">
      <c r="A272" s="4"/>
      <c r="B272" s="4"/>
      <c r="C272" s="4"/>
      <c r="D272" s="8"/>
      <c r="E272" s="9"/>
      <c r="F272" s="9"/>
      <c r="G272" s="4"/>
      <c r="H272" s="8"/>
      <c r="I272" s="9"/>
      <c r="J272" s="9"/>
      <c r="K272" s="4"/>
      <c r="L272" s="8"/>
      <c r="M272" s="9"/>
      <c r="N272" s="9"/>
      <c r="O272" s="9"/>
      <c r="P272" s="4"/>
    </row>
    <row r="273" spans="1:16" s="117" customFormat="1" ht="15.75">
      <c r="A273" s="4"/>
      <c r="B273" s="196" t="s">
        <v>16</v>
      </c>
      <c r="C273" s="4"/>
      <c r="D273" s="8"/>
      <c r="E273" s="9"/>
      <c r="F273" s="9"/>
      <c r="G273" s="4"/>
      <c r="H273" s="8"/>
      <c r="I273" s="9"/>
      <c r="J273" s="9"/>
      <c r="K273" s="4"/>
      <c r="L273" s="8"/>
      <c r="M273" s="9"/>
      <c r="N273" s="9"/>
      <c r="O273" s="9"/>
      <c r="P273" s="4"/>
    </row>
    <row r="274" spans="1:16" s="117" customFormat="1" ht="15.75">
      <c r="A274" s="4"/>
      <c r="B274" s="196" t="s">
        <v>17</v>
      </c>
      <c r="C274" s="4"/>
      <c r="D274" s="8"/>
      <c r="E274" s="9"/>
      <c r="F274" s="9"/>
      <c r="G274" s="4"/>
      <c r="H274" s="8"/>
      <c r="I274" s="9"/>
      <c r="J274" s="9"/>
      <c r="K274" s="4"/>
      <c r="L274" s="8"/>
      <c r="M274" s="9"/>
      <c r="N274" s="9"/>
      <c r="O274" s="9"/>
      <c r="P274" s="4"/>
    </row>
    <row r="275" spans="1:16" s="117" customFormat="1" ht="15.75">
      <c r="A275" s="4"/>
      <c r="B275" s="196"/>
      <c r="C275" s="4"/>
      <c r="D275" s="8"/>
      <c r="E275" s="9"/>
      <c r="F275" s="9"/>
      <c r="G275" s="4"/>
      <c r="H275" s="8"/>
      <c r="I275" s="9"/>
      <c r="J275" s="9"/>
      <c r="K275" s="4"/>
      <c r="L275" s="8"/>
      <c r="M275" s="9"/>
      <c r="N275" s="9"/>
      <c r="O275" s="9"/>
      <c r="P275" s="4"/>
    </row>
    <row r="276" spans="1:16" s="117" customFormat="1" ht="15.75">
      <c r="A276" s="4"/>
      <c r="B276" s="196" t="s">
        <v>13</v>
      </c>
      <c r="C276" s="4"/>
      <c r="D276" s="8"/>
      <c r="E276" s="9"/>
      <c r="F276" s="9"/>
      <c r="G276" s="4"/>
      <c r="H276" s="8"/>
      <c r="I276" s="9"/>
      <c r="J276" s="9"/>
      <c r="K276" s="4"/>
      <c r="L276" s="8"/>
      <c r="M276" s="9"/>
      <c r="N276" s="9"/>
      <c r="O276" s="9"/>
      <c r="P276" s="4"/>
    </row>
    <row r="277" spans="1:16" s="117" customFormat="1" ht="15.75">
      <c r="A277" s="4"/>
      <c r="B277" s="196" t="s">
        <v>14</v>
      </c>
      <c r="C277" s="4"/>
      <c r="D277" s="8"/>
      <c r="E277" s="9"/>
      <c r="F277" s="9"/>
      <c r="G277" s="4"/>
      <c r="H277" s="8"/>
      <c r="I277" s="9"/>
      <c r="J277" s="9"/>
      <c r="K277" s="4"/>
      <c r="L277" s="8"/>
      <c r="M277" s="9"/>
      <c r="N277" s="9"/>
      <c r="O277" s="9"/>
      <c r="P277" s="4"/>
    </row>
    <row r="278" spans="1:16" s="117" customFormat="1" ht="15.75">
      <c r="A278" s="4"/>
      <c r="B278" s="196" t="s">
        <v>19</v>
      </c>
      <c r="C278" s="4"/>
      <c r="D278" s="8"/>
      <c r="E278" s="9"/>
      <c r="F278" s="9"/>
      <c r="G278" s="4"/>
      <c r="H278" s="8"/>
      <c r="I278" s="9"/>
      <c r="J278" s="9"/>
      <c r="K278" s="4"/>
      <c r="L278" s="8"/>
      <c r="M278" s="9"/>
      <c r="N278" s="9"/>
      <c r="O278" s="9"/>
      <c r="P278" s="4"/>
    </row>
    <row r="279" spans="1:16" s="117" customFormat="1" ht="15.75">
      <c r="A279" s="4"/>
      <c r="B279" s="196" t="s">
        <v>15</v>
      </c>
      <c r="C279" s="4"/>
      <c r="D279" s="8"/>
      <c r="E279" s="9"/>
      <c r="F279" s="9"/>
      <c r="G279" s="4"/>
      <c r="H279" s="8"/>
      <c r="I279" s="9"/>
      <c r="J279" s="9"/>
      <c r="K279" s="4"/>
      <c r="L279" s="8"/>
      <c r="M279" s="9"/>
      <c r="N279" s="9"/>
      <c r="O279" s="9"/>
      <c r="P279" s="4"/>
    </row>
    <row r="280" spans="1:16" s="117" customFormat="1" ht="15.75">
      <c r="A280" s="4"/>
      <c r="B280" s="196" t="s">
        <v>20</v>
      </c>
      <c r="C280" s="4"/>
      <c r="D280" s="8"/>
      <c r="E280" s="9"/>
      <c r="F280" s="9"/>
      <c r="G280" s="4"/>
      <c r="H280" s="8"/>
      <c r="I280" s="9"/>
      <c r="J280" s="9"/>
      <c r="K280" s="4"/>
      <c r="L280" s="8"/>
      <c r="M280" s="9"/>
      <c r="N280" s="9"/>
      <c r="O280" s="9"/>
      <c r="P280" s="4"/>
    </row>
    <row r="281" spans="1:16" s="117" customFormat="1" ht="15.75">
      <c r="A281" s="4"/>
      <c r="B281" s="196"/>
      <c r="C281" s="4"/>
      <c r="D281" s="8"/>
      <c r="E281" s="9"/>
      <c r="F281" s="9"/>
      <c r="G281" s="4"/>
      <c r="H281" s="8"/>
      <c r="I281" s="9"/>
      <c r="J281" s="9"/>
      <c r="K281" s="4"/>
      <c r="L281" s="8"/>
      <c r="M281" s="9"/>
      <c r="N281" s="9"/>
      <c r="O281" s="9"/>
      <c r="P281" s="4"/>
    </row>
    <row r="282" spans="1:16" s="117" customFormat="1" ht="15.75">
      <c r="A282" s="4"/>
      <c r="B282" s="194" t="s">
        <v>5</v>
      </c>
      <c r="C282" s="4"/>
      <c r="D282" s="8"/>
      <c r="E282" s="9"/>
      <c r="F282" s="9"/>
      <c r="G282" s="4"/>
      <c r="H282" s="8"/>
      <c r="I282" s="9"/>
      <c r="J282" s="9"/>
      <c r="K282" s="4"/>
      <c r="L282" s="8"/>
      <c r="M282" s="9"/>
      <c r="N282" s="9"/>
      <c r="O282" s="9"/>
      <c r="P282" s="4"/>
    </row>
    <row r="283" spans="1:16" s="117" customFormat="1" ht="15">
      <c r="A283" s="4"/>
      <c r="B283" s="4"/>
      <c r="C283" s="4"/>
      <c r="D283" s="8"/>
      <c r="E283" s="9"/>
      <c r="F283" s="9"/>
      <c r="G283" s="4"/>
      <c r="H283" s="8"/>
      <c r="I283" s="9"/>
      <c r="J283" s="9"/>
      <c r="K283" s="4"/>
      <c r="L283" s="8"/>
      <c r="M283" s="9"/>
      <c r="N283" s="9"/>
      <c r="O283" s="9"/>
      <c r="P283" s="4"/>
    </row>
    <row r="284" spans="1:15" ht="15">
      <c r="A284" s="4"/>
      <c r="B284" s="4" t="s">
        <v>0</v>
      </c>
      <c r="C284" s="4"/>
      <c r="D284" s="8"/>
      <c r="E284" s="9"/>
      <c r="F284" s="9"/>
      <c r="G284" s="4"/>
      <c r="H284" s="8"/>
      <c r="I284" s="9"/>
      <c r="J284" s="9"/>
      <c r="K284" s="4"/>
      <c r="L284" s="8"/>
      <c r="M284" s="9"/>
      <c r="N284" s="9"/>
      <c r="O284" s="9"/>
    </row>
    <row r="285" spans="1:15" ht="15">
      <c r="A285" s="4"/>
      <c r="B285" s="4" t="s">
        <v>1</v>
      </c>
      <c r="C285" s="4"/>
      <c r="D285" s="8"/>
      <c r="E285" s="9"/>
      <c r="F285" s="9"/>
      <c r="G285" s="4"/>
      <c r="H285" s="8"/>
      <c r="I285" s="9"/>
      <c r="J285" s="9"/>
      <c r="K285" s="4"/>
      <c r="L285" s="8"/>
      <c r="M285" s="9"/>
      <c r="N285" s="9"/>
      <c r="O285" s="9"/>
    </row>
    <row r="286" spans="1:15" ht="15">
      <c r="A286" s="4"/>
      <c r="B286" s="4"/>
      <c r="C286" s="4"/>
      <c r="D286" s="8"/>
      <c r="E286" s="9"/>
      <c r="F286" s="9"/>
      <c r="G286" s="4"/>
      <c r="H286" s="8"/>
      <c r="I286" s="9"/>
      <c r="J286" s="9"/>
      <c r="K286" s="4"/>
      <c r="L286" s="8"/>
      <c r="M286" s="9"/>
      <c r="N286" s="9"/>
      <c r="O286" s="9"/>
    </row>
  </sheetData>
  <sheetProtection/>
  <mergeCells count="107">
    <mergeCell ref="C259:F259"/>
    <mergeCell ref="G259:J259"/>
    <mergeCell ref="K259:N259"/>
    <mergeCell ref="F21:I21"/>
    <mergeCell ref="C24:F24"/>
    <mergeCell ref="C41:F41"/>
    <mergeCell ref="C49:F49"/>
    <mergeCell ref="K24:N24"/>
    <mergeCell ref="G41:J41"/>
    <mergeCell ref="G24:J24"/>
    <mergeCell ref="F11:I11"/>
    <mergeCell ref="F12:I12"/>
    <mergeCell ref="F13:I13"/>
    <mergeCell ref="F19:I19"/>
    <mergeCell ref="F16:I16"/>
    <mergeCell ref="F18:I18"/>
    <mergeCell ref="F20:I20"/>
    <mergeCell ref="K59:N59"/>
    <mergeCell ref="G82:J82"/>
    <mergeCell ref="K82:N82"/>
    <mergeCell ref="G59:J59"/>
    <mergeCell ref="K41:N41"/>
    <mergeCell ref="G49:J49"/>
    <mergeCell ref="K49:N49"/>
    <mergeCell ref="K94:N94"/>
    <mergeCell ref="A24:A25"/>
    <mergeCell ref="B24:B25"/>
    <mergeCell ref="A49:A50"/>
    <mergeCell ref="A41:A42"/>
    <mergeCell ref="B41:B42"/>
    <mergeCell ref="B49:B50"/>
    <mergeCell ref="A59:A60"/>
    <mergeCell ref="B59:B60"/>
    <mergeCell ref="C59:F59"/>
    <mergeCell ref="K129:N129"/>
    <mergeCell ref="A129:A130"/>
    <mergeCell ref="B129:B130"/>
    <mergeCell ref="C129:F129"/>
    <mergeCell ref="G129:J129"/>
    <mergeCell ref="K114:N114"/>
    <mergeCell ref="A114:A115"/>
    <mergeCell ref="B114:B115"/>
    <mergeCell ref="G114:J114"/>
    <mergeCell ref="C114:F114"/>
    <mergeCell ref="G94:J94"/>
    <mergeCell ref="A135:A136"/>
    <mergeCell ref="B135:B136"/>
    <mergeCell ref="G135:J135"/>
    <mergeCell ref="B82:B83"/>
    <mergeCell ref="A94:A95"/>
    <mergeCell ref="B94:B95"/>
    <mergeCell ref="C82:F82"/>
    <mergeCell ref="C94:F94"/>
    <mergeCell ref="A82:A83"/>
    <mergeCell ref="K135:N135"/>
    <mergeCell ref="C135:F135"/>
    <mergeCell ref="A142:A143"/>
    <mergeCell ref="B142:B143"/>
    <mergeCell ref="G142:J142"/>
    <mergeCell ref="C142:F142"/>
    <mergeCell ref="A168:A169"/>
    <mergeCell ref="B168:B169"/>
    <mergeCell ref="G168:J168"/>
    <mergeCell ref="K168:N168"/>
    <mergeCell ref="C168:F168"/>
    <mergeCell ref="B148:B149"/>
    <mergeCell ref="G148:J148"/>
    <mergeCell ref="K148:N148"/>
    <mergeCell ref="C148:F148"/>
    <mergeCell ref="K178:N178"/>
    <mergeCell ref="A205:A206"/>
    <mergeCell ref="B205:B206"/>
    <mergeCell ref="G205:J205"/>
    <mergeCell ref="K205:N205"/>
    <mergeCell ref="A178:A179"/>
    <mergeCell ref="B178:B179"/>
    <mergeCell ref="C178:F178"/>
    <mergeCell ref="C205:F205"/>
    <mergeCell ref="G178:J178"/>
    <mergeCell ref="B236:B237"/>
    <mergeCell ref="G236:J236"/>
    <mergeCell ref="K236:N236"/>
    <mergeCell ref="A224:A225"/>
    <mergeCell ref="B224:B225"/>
    <mergeCell ref="G224:J224"/>
    <mergeCell ref="C224:F224"/>
    <mergeCell ref="C236:F236"/>
    <mergeCell ref="A2:O2"/>
    <mergeCell ref="A3:O3"/>
    <mergeCell ref="A4:O4"/>
    <mergeCell ref="K248:N248"/>
    <mergeCell ref="A248:A249"/>
    <mergeCell ref="B248:B249"/>
    <mergeCell ref="G248:J248"/>
    <mergeCell ref="C248:F248"/>
    <mergeCell ref="K224:N224"/>
    <mergeCell ref="A236:A237"/>
    <mergeCell ref="A9:D9"/>
    <mergeCell ref="A10:D10"/>
    <mergeCell ref="A11:D11"/>
    <mergeCell ref="K157:N157"/>
    <mergeCell ref="A157:A158"/>
    <mergeCell ref="B157:B158"/>
    <mergeCell ref="C157:F157"/>
    <mergeCell ref="K142:N142"/>
    <mergeCell ref="G157:J157"/>
    <mergeCell ref="A148:A149"/>
  </mergeCells>
  <printOptions horizontalCentered="1" verticalCentered="1"/>
  <pageMargins left="0" right="0" top="0.3937007874015748" bottom="0.7874015748031497" header="0.1968503937007874" footer="0.3937007874015748"/>
  <pageSetup horizontalDpi="600" verticalDpi="600" orientation="landscape" scale="56" r:id="rId2"/>
  <headerFooter alignWithMargins="0">
    <oddFooter>&amp;CPágina &amp;P</oddFooter>
  </headerFooter>
  <rowBreaks count="5" manualBreakCount="5">
    <brk id="58" max="14" man="1"/>
    <brk id="111" max="14" man="1"/>
    <brk id="154" max="14" man="1"/>
    <brk id="202" max="14" man="1"/>
    <brk id="2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8</dc:title>
  <dc:subject/>
  <dc:creator>Liliana Andrade</dc:creator>
  <cp:keywords/>
  <dc:description>Formato Presupuesto</dc:description>
  <cp:lastModifiedBy>ACASTELLANOS</cp:lastModifiedBy>
  <cp:lastPrinted>2007-09-12T17:30:38Z</cp:lastPrinted>
  <dcterms:created xsi:type="dcterms:W3CDTF">2004-01-28T16:53:00Z</dcterms:created>
  <dcterms:modified xsi:type="dcterms:W3CDTF">2010-11-19T02:01:07Z</dcterms:modified>
  <cp:category/>
  <cp:version/>
  <cp:contentType/>
  <cp:contentStatus/>
</cp:coreProperties>
</file>