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tabRatio="593" activeTab="0"/>
  </bookViews>
  <sheets>
    <sheet name="EFIN" sheetId="1" r:id="rId1"/>
  </sheets>
  <definedNames>
    <definedName name="_xlnm.Print_Area" localSheetId="0">'EFIN'!$B$3:$H$27</definedName>
    <definedName name="CONSORCIO_INSTELEC_ELECTROSYS">#REF!</definedName>
    <definedName name="DAGA">#REF!</definedName>
    <definedName name="ELECTRONICA">#REF!</definedName>
    <definedName name="IRADIO">#REF!</definedName>
    <definedName name="LA_CURACAO">#REF!</definedName>
    <definedName name="PSN_PUT">#REF!</definedName>
    <definedName name="ROHDE">#REF!</definedName>
    <definedName name="UNION_TEMPORAL_BARSA">#REF!</definedName>
  </definedNames>
  <calcPr fullCalcOnLoad="1"/>
</workbook>
</file>

<file path=xl/sharedStrings.xml><?xml version="1.0" encoding="utf-8"?>
<sst xmlns="http://schemas.openxmlformats.org/spreadsheetml/2006/main" count="60" uniqueCount="31">
  <si>
    <t>EVALUACIÓN FINANCIERA</t>
  </si>
  <si>
    <t>X</t>
  </si>
  <si>
    <t>CALIFICACIÓN</t>
  </si>
  <si>
    <t>INDICE DE LIQUIDEZ</t>
  </si>
  <si>
    <t>IL= Activo corriente / Pasivo corriente</t>
  </si>
  <si>
    <t>NIVEL DE ENDEUDAMIENTO</t>
  </si>
  <si>
    <t>NE= Pasivo total / Activo total</t>
  </si>
  <si>
    <t>CUMPLE</t>
  </si>
  <si>
    <t>INDICE DE CAPITAL DE TRABAJO</t>
  </si>
  <si>
    <t>INDICE DE PATRIMONIO LIQUIDO</t>
  </si>
  <si>
    <t>IPL= AT - PT</t>
  </si>
  <si>
    <t>ICT= AC - PC</t>
  </si>
  <si>
    <t>INDICADORES FINANCIEROS</t>
  </si>
  <si>
    <t>Declaración de renta del año gravable 2010.</t>
  </si>
  <si>
    <t>≥10%</t>
  </si>
  <si>
    <t>Estados financieros comparativos 2010-2009 especificando el activo corriente, activo fijo, pasivo corriente y pasivo a largo plazo (Balance General y Estado de Pérdidas y Ganancias) firmados por el proponente persona natural o por el Representante Legal de la persona jurídica y el contador o Revisor Fiscal de la empresa si está obligado a tener</t>
  </si>
  <si>
    <t xml:space="preserve">Certificación de los Estados Financieros según Artículo 37 Ley 222/95.
</t>
  </si>
  <si>
    <t>Notas a los Estados Financieros según Artículo 36 Ley 222/95.</t>
  </si>
  <si>
    <t>Certificados de vigencia y Antecedentes Disciplinarios del contador y/o del revisor fiscal, expedidos por la Junta Central de Contadores, con fecha no mayor a noventa (90) días calendario, anteriores a la fecha del presente proceso de contratación</t>
  </si>
  <si>
    <t>&gt;= 1,0</t>
  </si>
  <si>
    <t>&lt;= 70%</t>
  </si>
  <si>
    <t>INVITACION  DIRECTA  No. 008 DE 2011</t>
  </si>
  <si>
    <t>Fotocopia del Registro Único Tributario -RUT- en todos los casos. Si la oferta es presentada por un consorcio o unión temporal, cada uno de sus miembros deberá presentar de manera independiente el anterior documento.</t>
  </si>
  <si>
    <t>Radio televisión nacional de Colombia, requiere contratar la prestación integral de servicios técnicos, logísticos y humanos para el diseño y ejecución de la estrategia integral de comunicación (interna y externa) de rtvc y sus marcas</t>
  </si>
  <si>
    <t>DOCUMENTOS</t>
  </si>
  <si>
    <t>UNION TEMPORAL COLOMBIANA DE TELEVISION Y RAQUEL SOFIA AMAYA PRODUCCIONES</t>
  </si>
  <si>
    <t>UNION TEMPORAL VIRUTAL TV-RAFAEL POVEDA</t>
  </si>
  <si>
    <t>COLOMBIANA DE TELEVISION S.A</t>
  </si>
  <si>
    <t xml:space="preserve">RAQUEL SOFIA AMAYA PRODUCCIONES </t>
  </si>
  <si>
    <t>VIRTUAL TELEVISION</t>
  </si>
  <si>
    <t>RAFAEL POVEDA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</si>
</sst>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i/>
      <sz val="10"/>
      <name val="Microsoft Sans Serif"/>
      <family val="2"/>
    </font>
    <font>
      <i/>
      <sz val="10"/>
      <name val="Microsoft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64" fontId="2" fillId="0" borderId="0" xfId="46" applyFont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164" fontId="2" fillId="0" borderId="0" xfId="46" applyFont="1" applyAlignment="1">
      <alignment horizontal="center" wrapText="1"/>
    </xf>
    <xf numFmtId="166" fontId="3" fillId="0" borderId="10" xfId="0" applyNumberFormat="1" applyFont="1" applyBorder="1" applyAlignment="1">
      <alignment/>
    </xf>
    <xf numFmtId="165" fontId="2" fillId="0" borderId="10" xfId="46" applyNumberFormat="1" applyFont="1" applyBorder="1" applyAlignment="1">
      <alignment horizontal="left"/>
    </xf>
    <xf numFmtId="165" fontId="3" fillId="0" borderId="10" xfId="46" applyNumberFormat="1" applyFont="1" applyBorder="1" applyAlignment="1">
      <alignment/>
    </xf>
    <xf numFmtId="9" fontId="2" fillId="0" borderId="10" xfId="54" applyFont="1" applyBorder="1" applyAlignment="1">
      <alignment horizontal="left"/>
    </xf>
    <xf numFmtId="167" fontId="2" fillId="0" borderId="10" xfId="0" applyNumberFormat="1" applyFont="1" applyBorder="1" applyAlignment="1">
      <alignment horizontal="left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64" fontId="2" fillId="0" borderId="10" xfId="46" applyFont="1" applyBorder="1" applyAlignment="1">
      <alignment horizontal="left"/>
    </xf>
    <xf numFmtId="164" fontId="3" fillId="0" borderId="10" xfId="46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1"/>
  <sheetViews>
    <sheetView tabSelected="1" zoomScalePageLayoutView="0" workbookViewId="0" topLeftCell="A19">
      <selection activeCell="E7" sqref="E7:F7"/>
    </sheetView>
  </sheetViews>
  <sheetFormatPr defaultColWidth="11.421875" defaultRowHeight="12.75"/>
  <cols>
    <col min="1" max="1" width="5.7109375" style="3" bestFit="1" customWidth="1"/>
    <col min="2" max="2" width="48.421875" style="3" customWidth="1"/>
    <col min="3" max="3" width="18.57421875" style="3" bestFit="1" customWidth="1"/>
    <col min="4" max="4" width="20.8515625" style="3" customWidth="1"/>
    <col min="5" max="5" width="20.28125" style="3" bestFit="1" customWidth="1"/>
    <col min="6" max="6" width="19.7109375" style="3" customWidth="1"/>
    <col min="7" max="7" width="18.8515625" style="3" bestFit="1" customWidth="1"/>
    <col min="8" max="8" width="21.8515625" style="3" customWidth="1"/>
    <col min="9" max="16384" width="11.421875" style="3" customWidth="1"/>
  </cols>
  <sheetData>
    <row r="2" ht="12.75" customHeight="1"/>
    <row r="3" spans="2:8" ht="12.75">
      <c r="B3" s="28" t="s">
        <v>0</v>
      </c>
      <c r="C3" s="28"/>
      <c r="D3" s="28"/>
      <c r="E3" s="28"/>
      <c r="F3" s="28"/>
      <c r="G3" s="28"/>
      <c r="H3" s="28"/>
    </row>
    <row r="4" spans="2:8" ht="15.75" customHeight="1">
      <c r="B4" s="29" t="s">
        <v>21</v>
      </c>
      <c r="C4" s="29"/>
      <c r="D4" s="29"/>
      <c r="E4" s="29"/>
      <c r="F4" s="29"/>
      <c r="G4" s="29"/>
      <c r="H4" s="29"/>
    </row>
    <row r="5" spans="2:8" ht="33.75" customHeight="1">
      <c r="B5" s="29" t="s">
        <v>23</v>
      </c>
      <c r="C5" s="29"/>
      <c r="D5" s="29"/>
      <c r="E5" s="29"/>
      <c r="F5" s="29"/>
      <c r="G5" s="29"/>
      <c r="H5" s="29"/>
    </row>
    <row r="6" spans="2:8" ht="12.75">
      <c r="B6" s="11"/>
      <c r="C6" s="11"/>
      <c r="D6" s="11"/>
      <c r="E6" s="11"/>
      <c r="F6" s="11"/>
      <c r="G6" s="11"/>
      <c r="H6" s="11"/>
    </row>
    <row r="7" spans="2:6" ht="49.5" customHeight="1">
      <c r="B7" s="30" t="s">
        <v>24</v>
      </c>
      <c r="C7" s="30" t="s">
        <v>25</v>
      </c>
      <c r="D7" s="30"/>
      <c r="E7" s="30" t="s">
        <v>26</v>
      </c>
      <c r="F7" s="30"/>
    </row>
    <row r="8" spans="2:6" ht="38.25">
      <c r="B8" s="30"/>
      <c r="C8" s="21" t="s">
        <v>27</v>
      </c>
      <c r="D8" s="22" t="s">
        <v>28</v>
      </c>
      <c r="E8" s="21" t="s">
        <v>29</v>
      </c>
      <c r="F8" s="21" t="s">
        <v>30</v>
      </c>
    </row>
    <row r="9" spans="2:6" ht="89.25">
      <c r="B9" s="7" t="s">
        <v>15</v>
      </c>
      <c r="C9" s="7" t="s">
        <v>1</v>
      </c>
      <c r="D9" s="7" t="s">
        <v>1</v>
      </c>
      <c r="E9" s="7" t="s">
        <v>1</v>
      </c>
      <c r="F9" s="7" t="s">
        <v>1</v>
      </c>
    </row>
    <row r="10" spans="2:6" ht="45" customHeight="1">
      <c r="B10" s="8" t="s">
        <v>16</v>
      </c>
      <c r="C10" s="8" t="s">
        <v>1</v>
      </c>
      <c r="D10" s="8" t="s">
        <v>1</v>
      </c>
      <c r="E10" s="8" t="s">
        <v>1</v>
      </c>
      <c r="F10" s="8" t="s">
        <v>1</v>
      </c>
    </row>
    <row r="11" spans="2:6" ht="33.75" customHeight="1">
      <c r="B11" s="8" t="s">
        <v>17</v>
      </c>
      <c r="C11" s="8" t="s">
        <v>1</v>
      </c>
      <c r="D11" s="8" t="s">
        <v>1</v>
      </c>
      <c r="E11" s="8" t="s">
        <v>1</v>
      </c>
      <c r="F11" s="8" t="s">
        <v>1</v>
      </c>
    </row>
    <row r="12" spans="2:6" ht="69" customHeight="1">
      <c r="B12" s="8" t="s">
        <v>18</v>
      </c>
      <c r="C12" s="8"/>
      <c r="D12" s="8" t="s">
        <v>1</v>
      </c>
      <c r="E12" s="8" t="s">
        <v>1</v>
      </c>
      <c r="F12" s="8" t="s">
        <v>1</v>
      </c>
    </row>
    <row r="13" spans="2:6" ht="21" customHeight="1">
      <c r="B13" s="8" t="s">
        <v>13</v>
      </c>
      <c r="C13" s="8" t="s">
        <v>1</v>
      </c>
      <c r="D13" s="8" t="s">
        <v>1</v>
      </c>
      <c r="E13" s="8" t="s">
        <v>1</v>
      </c>
      <c r="F13" s="8" t="s">
        <v>1</v>
      </c>
    </row>
    <row r="14" spans="2:6" ht="67.5" customHeight="1">
      <c r="B14" s="8" t="s">
        <v>22</v>
      </c>
      <c r="C14" s="8" t="s">
        <v>1</v>
      </c>
      <c r="D14" s="8" t="s">
        <v>1</v>
      </c>
      <c r="E14" s="8" t="s">
        <v>1</v>
      </c>
      <c r="F14" s="8" t="s">
        <v>1</v>
      </c>
    </row>
    <row r="15" spans="2:6" ht="12.75">
      <c r="B15" s="9" t="s">
        <v>2</v>
      </c>
      <c r="C15" s="9" t="s">
        <v>7</v>
      </c>
      <c r="D15" s="9" t="s">
        <v>7</v>
      </c>
      <c r="E15" s="9" t="s">
        <v>7</v>
      </c>
      <c r="F15" s="9" t="s">
        <v>7</v>
      </c>
    </row>
    <row r="16" spans="2:8" ht="12.75">
      <c r="B16" s="1"/>
      <c r="C16" s="1"/>
      <c r="D16" s="1"/>
      <c r="E16" s="1"/>
      <c r="F16" s="1"/>
      <c r="G16" s="1"/>
      <c r="H16" s="1"/>
    </row>
    <row r="17" spans="2:8" ht="12.75">
      <c r="B17" s="2"/>
      <c r="C17" s="2"/>
      <c r="D17" s="2"/>
      <c r="E17" s="2"/>
      <c r="F17" s="2"/>
      <c r="G17" s="2"/>
      <c r="H17" s="2"/>
    </row>
    <row r="18" spans="2:8" ht="86.25" customHeight="1">
      <c r="B18" s="12" t="s">
        <v>12</v>
      </c>
      <c r="C18" s="12" t="str">
        <f>+C8</f>
        <v>COLOMBIANA DE TELEVISION S.A</v>
      </c>
      <c r="D18" s="12" t="str">
        <f>+D8</f>
        <v>RAQUEL SOFIA AMAYA PRODUCCIONES </v>
      </c>
      <c r="E18" s="12" t="str">
        <f>+C7</f>
        <v>UNION TEMPORAL COLOMBIANA DE TELEVISION Y RAQUEL SOFIA AMAYA PRODUCCIONES</v>
      </c>
      <c r="F18" s="12" t="str">
        <f>+E8</f>
        <v>VIRTUAL TELEVISION</v>
      </c>
      <c r="G18" s="12" t="str">
        <f>+F8</f>
        <v>RAFAEL POVEDA</v>
      </c>
      <c r="H18" s="12" t="str">
        <f>+E7</f>
        <v>UNION TEMPORAL VIRUTAL TV-RAFAEL POVEDA</v>
      </c>
    </row>
    <row r="19" spans="2:8" ht="14.25" customHeight="1">
      <c r="B19" s="6" t="s">
        <v>3</v>
      </c>
      <c r="C19" s="6"/>
      <c r="D19" s="6"/>
      <c r="E19" s="6"/>
      <c r="F19" s="6"/>
      <c r="G19" s="6"/>
      <c r="H19" s="6"/>
    </row>
    <row r="20" spans="1:8" ht="12.75">
      <c r="A20" s="13" t="s">
        <v>19</v>
      </c>
      <c r="B20" s="10" t="s">
        <v>4</v>
      </c>
      <c r="C20" s="20">
        <f>5061148/2157885</f>
        <v>2.3454206317760216</v>
      </c>
      <c r="D20" s="20">
        <f>380543291/157574980</f>
        <v>2.4149981868948993</v>
      </c>
      <c r="E20" s="20">
        <f>(C20*0.4)+(D20*0.6)</f>
        <v>2.387167164847348</v>
      </c>
      <c r="F20" s="20">
        <f>685541428/184978205</f>
        <v>3.7060659551756383</v>
      </c>
      <c r="G20" s="20">
        <f>577102720/296831813</f>
        <v>1.9442077793730284</v>
      </c>
      <c r="H20" s="20">
        <f>(F20*0.5)+(G20*0.5)</f>
        <v>2.8251368672743333</v>
      </c>
    </row>
    <row r="21" spans="1:8" ht="12.75">
      <c r="A21" s="13"/>
      <c r="B21" s="4" t="s">
        <v>5</v>
      </c>
      <c r="C21" s="4"/>
      <c r="D21" s="4"/>
      <c r="E21" s="4"/>
      <c r="F21" s="4"/>
      <c r="G21" s="16"/>
      <c r="H21" s="4"/>
    </row>
    <row r="22" spans="1:8" ht="12.75">
      <c r="A22" s="14" t="s">
        <v>20</v>
      </c>
      <c r="B22" s="10" t="s">
        <v>6</v>
      </c>
      <c r="C22" s="19">
        <f>4689404/23797925</f>
        <v>0.19705096137583425</v>
      </c>
      <c r="D22" s="19">
        <f>157574980/451034803</f>
        <v>0.34936323971434197</v>
      </c>
      <c r="E22" s="19">
        <f>(C22*0.4)+(D22*0.6)</f>
        <v>0.2884383283789389</v>
      </c>
      <c r="F22" s="19">
        <f>329862805/867258892</f>
        <v>0.3803510209498088</v>
      </c>
      <c r="G22" s="19">
        <f>627854213/1546333258</f>
        <v>0.4060277496792997</v>
      </c>
      <c r="H22" s="19">
        <f>(F22*0.5)+(G22*0.5)</f>
        <v>0.3931893853145543</v>
      </c>
    </row>
    <row r="23" spans="1:8" ht="12.75">
      <c r="A23" s="13"/>
      <c r="B23" s="4" t="s">
        <v>8</v>
      </c>
      <c r="C23" s="4"/>
      <c r="D23" s="4"/>
      <c r="E23" s="4"/>
      <c r="F23" s="4"/>
      <c r="G23" s="16"/>
      <c r="H23" s="4"/>
    </row>
    <row r="24" spans="1:8" ht="12.75">
      <c r="A24" s="14" t="s">
        <v>14</v>
      </c>
      <c r="B24" s="10" t="s">
        <v>11</v>
      </c>
      <c r="C24" s="17">
        <f>5061148000-2157885000</f>
        <v>2903263000</v>
      </c>
      <c r="D24" s="17">
        <f>380543291-157574980</f>
        <v>222968311</v>
      </c>
      <c r="E24" s="23">
        <f>(C24*0.4)+(D24*0.6)</f>
        <v>1295086186.6</v>
      </c>
      <c r="F24" s="17">
        <f>685541428-184978205</f>
        <v>500563223</v>
      </c>
      <c r="G24" s="17">
        <f>577102720-296831813</f>
        <v>280270907</v>
      </c>
      <c r="H24" s="23">
        <f>(F24*0.5)+(G24*0.5)</f>
        <v>390417065</v>
      </c>
    </row>
    <row r="25" spans="1:8" ht="12.75">
      <c r="A25" s="13"/>
      <c r="B25" s="4" t="s">
        <v>9</v>
      </c>
      <c r="C25" s="18"/>
      <c r="D25" s="18"/>
      <c r="E25" s="24"/>
      <c r="F25" s="18"/>
      <c r="G25" s="18"/>
      <c r="H25" s="24"/>
    </row>
    <row r="26" spans="1:8" ht="12.75">
      <c r="A26" s="14" t="s">
        <v>14</v>
      </c>
      <c r="B26" s="10" t="s">
        <v>10</v>
      </c>
      <c r="C26" s="17">
        <v>19108521000</v>
      </c>
      <c r="D26" s="17">
        <v>293459803</v>
      </c>
      <c r="E26" s="23">
        <f>(C26*0.4)+(D26*0.6)</f>
        <v>7819484281.8</v>
      </c>
      <c r="F26" s="17">
        <v>537396086</v>
      </c>
      <c r="G26" s="17">
        <v>918479045</v>
      </c>
      <c r="H26" s="23">
        <f>(F26*0.5)+(G26*0.5)</f>
        <v>727937565.5</v>
      </c>
    </row>
    <row r="27" spans="2:8" ht="12.75">
      <c r="B27" s="9" t="s">
        <v>2</v>
      </c>
      <c r="C27" s="25" t="s">
        <v>7</v>
      </c>
      <c r="D27" s="26"/>
      <c r="E27" s="27"/>
      <c r="F27" s="25" t="s">
        <v>7</v>
      </c>
      <c r="G27" s="26"/>
      <c r="H27" s="27"/>
    </row>
    <row r="29" ht="12.75" hidden="1">
      <c r="B29" s="3">
        <v>539097348</v>
      </c>
    </row>
    <row r="30" s="5" customFormat="1" ht="12.75"/>
    <row r="31" spans="2:8" s="5" customFormat="1" ht="12.75">
      <c r="B31" s="15"/>
      <c r="C31" s="15"/>
      <c r="D31" s="15"/>
      <c r="E31" s="15"/>
      <c r="F31" s="15"/>
      <c r="G31" s="15"/>
      <c r="H31" s="15"/>
    </row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</sheetData>
  <sheetProtection/>
  <mergeCells count="8">
    <mergeCell ref="C27:E27"/>
    <mergeCell ref="F27:H27"/>
    <mergeCell ref="B3:H3"/>
    <mergeCell ref="B4:H4"/>
    <mergeCell ref="B5:H5"/>
    <mergeCell ref="B7:B8"/>
    <mergeCell ref="C7:D7"/>
    <mergeCell ref="E7:F7"/>
  </mergeCells>
  <printOptions horizontalCentered="1" verticalCentered="1"/>
  <pageMargins left="0.75" right="0.75" top="1" bottom="1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RTVC</dc:creator>
  <cp:keywords/>
  <dc:description/>
  <cp:lastModifiedBy>Angela Marcela Florez Arenas</cp:lastModifiedBy>
  <cp:lastPrinted>2011-09-13T16:02:48Z</cp:lastPrinted>
  <dcterms:created xsi:type="dcterms:W3CDTF">2006-05-03T14:08:50Z</dcterms:created>
  <dcterms:modified xsi:type="dcterms:W3CDTF">2011-09-14T00:33:02Z</dcterms:modified>
  <cp:category/>
  <cp:version/>
  <cp:contentType/>
  <cp:contentStatus/>
</cp:coreProperties>
</file>