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855" windowHeight="8445" activeTab="0"/>
  </bookViews>
  <sheets>
    <sheet name="EVALUACION" sheetId="1" r:id="rId1"/>
    <sheet name="CONCLUSIONES" sheetId="2" r:id="rId2"/>
    <sheet name="CALCULOS" sheetId="3" r:id="rId3"/>
  </sheets>
  <definedNames/>
  <calcPr fullCalcOnLoad="1"/>
</workbook>
</file>

<file path=xl/sharedStrings.xml><?xml version="1.0" encoding="utf-8"?>
<sst xmlns="http://schemas.openxmlformats.org/spreadsheetml/2006/main" count="521" uniqueCount="149">
  <si>
    <t>REQUERIMIENTO</t>
  </si>
  <si>
    <t>EVALUACIÓN INGTEL</t>
  </si>
  <si>
    <t>EVALUACIÓN APROTECH</t>
  </si>
  <si>
    <t>OBSERVACIÓN</t>
  </si>
  <si>
    <t>FOLIO</t>
  </si>
  <si>
    <t>VERIF</t>
  </si>
  <si>
    <t>EXPERIENCIA</t>
  </si>
  <si>
    <t>Cumple</t>
  </si>
  <si>
    <t>REQUERIMIENTOS TÉCNICOS MÍNIMOS</t>
  </si>
  <si>
    <t>FACTORES PONDERABLES</t>
  </si>
  <si>
    <t>47-49</t>
  </si>
  <si>
    <t>FACTOR</t>
  </si>
  <si>
    <t xml:space="preserve">FACTORES TECNICOS MINIMOS </t>
  </si>
  <si>
    <t>INGTEL</t>
  </si>
  <si>
    <t>APROTECH</t>
  </si>
  <si>
    <t>CUMPLE</t>
  </si>
  <si>
    <t>NO CUMPLE</t>
  </si>
  <si>
    <t>Apoyo a la Industria Nacional</t>
  </si>
  <si>
    <t>APOYO A LA INDUSTRIA NACIONAL</t>
  </si>
  <si>
    <t>NA</t>
  </si>
  <si>
    <t>El proponente garantiza el servicio de soporte con personal técnico nacional, soportado en anexo de apoyo a la industria nacional.</t>
  </si>
  <si>
    <t>49</t>
  </si>
  <si>
    <t>53</t>
  </si>
  <si>
    <t>No Cumple</t>
  </si>
  <si>
    <t>Anexar máximo cuatro (4) certificaciones de contratos terminados y/o liquidados o actas de recibo de equipos cuyo objeto esté relacionado con la adquisición de equipos profesionales de televisión, en el periodo comprendido en los últimos tres (3) años, contados a partir del 1 de agosto de 2008, cuya sumatoria ascienda a un valor equivalente o superior al  cien por ciento (100%) del presupuesto oficial. 
Las certificaciones deberán contener la siguiente información:   
1) Nombre o razón social del contratante.
2) Nombre o razón social del contratista.
3)  Fecha de iniciación del contrato.  
4) Fecha de  terminación del contrato. 
5) Objeto del contrato 
6) Valor del contrato. 
7) La certificación debe venir debidamente suscrita por la persona facultada para expedir dicho documento. 
8) En caso de que la certificación sea expedida a un consorcio o unión temporal, en la misma debe identificarse el porcentaje de participación de cada uno de sus integrantes. (Para efectos de calificación se tendrá en cuenta únicamente el porcentaje de participación del proponente que conforma el consorcio o unión temporal que presente oferta). 
9) Si en una de las certificaciones presentadas relaciona más de un contrato, sólo se tendrán en cuenta aquellos contratos que cumplan con las condiciones solicitadas en este numeral.</t>
  </si>
  <si>
    <r>
      <t xml:space="preserve">El proponente anexo las siguientes experiencias:
</t>
    </r>
    <r>
      <rPr>
        <b/>
        <sz val="8"/>
        <color indexed="8"/>
        <rFont val="Calibri"/>
        <family val="2"/>
      </rPr>
      <t>TELECAFE:</t>
    </r>
    <r>
      <rPr>
        <sz val="8"/>
        <color indexed="8"/>
        <rFont val="Calibri"/>
        <family val="2"/>
      </rPr>
      <t xml:space="preserve"> Certificación de cumplimiento a satisfacción, en suministro de equipos para un sistema de UP-LINK , cuyo contrato fue ejecutado de OCTUBRE a NOVIEMBRE de 2009, por un valor Total de $198.258.000. La certificación fue expedida por JORGE EDUARDO URREA -
</t>
    </r>
    <r>
      <rPr>
        <b/>
        <sz val="8"/>
        <color indexed="8"/>
        <rFont val="Calibri"/>
        <family val="2"/>
      </rPr>
      <t>RTVC:</t>
    </r>
    <r>
      <rPr>
        <sz val="8"/>
        <color indexed="8"/>
        <rFont val="Calibri"/>
        <family val="2"/>
      </rPr>
      <t xml:space="preserve">  Certificación de contrato celebrado entre la unión temporal EIC-INGTEL y RTVC, cuyo objeto fue el “suministro, integración y puesta en funcionamiento de los equipos necesarios para la ampliación de la infraestructura técnica y la capacidad operativa del Centro de Emisión Digital de la Estación CAN de rtvc”, donde el valor del contrato ascendió a $2.041.000.000, y fue terminado en el mes de enero de 2010, la empresa INGTEL tuvo una participación del 4% equivalente a $ 81.640.000.La certificación fue expedida por OLGA LUCIA VIDES CASTELLANOS</t>
    </r>
  </si>
  <si>
    <t>43-46</t>
  </si>
  <si>
    <t>Especificaciones de la óptica</t>
  </si>
  <si>
    <t>Sensor:</t>
  </si>
  <si>
    <t>Mínimo 1/3 de pulgada, 3 CMOS o 3 CCD con escaneo progresivo</t>
  </si>
  <si>
    <t>Iluminación Mínima:</t>
  </si>
  <si>
    <t>1,25 Lux Máximo</t>
  </si>
  <si>
    <t>Tipo de lente:</t>
  </si>
  <si>
    <t>Intercambiable</t>
  </si>
  <si>
    <t>Montaje del lente:</t>
  </si>
  <si>
    <t>1/3 de pulgada tipo bayoneta</t>
  </si>
  <si>
    <t>Óptica del lente:</t>
  </si>
  <si>
    <t>16X mínimo</t>
  </si>
  <si>
    <t>Selección de Ganancia (dB):</t>
  </si>
  <si>
    <t>Sistema de Visualización</t>
  </si>
  <si>
    <t>Viewfinder:</t>
  </si>
  <si>
    <t>1,22 Mpx Mínimo</t>
  </si>
  <si>
    <t>Pantalla LCD:</t>
  </si>
  <si>
    <t>0,4 Mpx   Mínimo</t>
  </si>
  <si>
    <t>Interfaces</t>
  </si>
  <si>
    <t>Interface de Datos:</t>
  </si>
  <si>
    <t>IEEE 1394</t>
  </si>
  <si>
    <t>Entradas y Salidas Audio y Video</t>
  </si>
  <si>
    <t>Salida de Video Digital:</t>
  </si>
  <si>
    <t>Mínimo 1 salida tipo BNC 75 Ohms, SDI, HD/SD</t>
  </si>
  <si>
    <t>Salida de Video Compuesto:</t>
  </si>
  <si>
    <t>Mínimo 1 Salida</t>
  </si>
  <si>
    <t>Entrada MIC:</t>
  </si>
  <si>
    <t>XLR</t>
  </si>
  <si>
    <t>Entrada Audio:</t>
  </si>
  <si>
    <t>2 Ch XLR</t>
  </si>
  <si>
    <t>Salida de audio:</t>
  </si>
  <si>
    <t>Audífono, Estéreo mini-jack (3,5 mm)</t>
  </si>
  <si>
    <t>Especificaciones Físicas</t>
  </si>
  <si>
    <t>Temp Operación:</t>
  </si>
  <si>
    <t>0° a 40° C</t>
  </si>
  <si>
    <t>Grabación</t>
  </si>
  <si>
    <t>Medio de grabación:</t>
  </si>
  <si>
    <t>Estado Solido</t>
  </si>
  <si>
    <t>Formato:</t>
  </si>
  <si>
    <t>Edición:</t>
  </si>
  <si>
    <t>Flujo de trabajo:</t>
  </si>
  <si>
    <t>Sistemas NLE Final Cut.</t>
  </si>
  <si>
    <t>Tarjetas de estado solido</t>
  </si>
  <si>
    <t>Número de tarjetas:</t>
  </si>
  <si>
    <t>2 Por cámara</t>
  </si>
  <si>
    <t>Lector de tarjetas:</t>
  </si>
  <si>
    <t>Capacidad de las tarjetas:</t>
  </si>
  <si>
    <t>Mínimo 16 GB</t>
  </si>
  <si>
    <t>Alimentación</t>
  </si>
  <si>
    <t>Baterías y Cargador:</t>
  </si>
  <si>
    <t>Batería de 100WH (2 por Cámara) mínimo, con cargador AC-DC</t>
  </si>
  <si>
    <t>0, 3, 6, 12</t>
  </si>
  <si>
    <t xml:space="preserve">4:2:2, (1080p, 1080i) </t>
  </si>
  <si>
    <t>EVALUACIÓN VCR</t>
  </si>
  <si>
    <t>18</t>
  </si>
  <si>
    <t>10</t>
  </si>
  <si>
    <t>14</t>
  </si>
  <si>
    <t>16</t>
  </si>
  <si>
    <t>28</t>
  </si>
  <si>
    <t>13</t>
  </si>
  <si>
    <t>19</t>
  </si>
  <si>
    <t>57-66</t>
  </si>
  <si>
    <t>52</t>
  </si>
  <si>
    <t>54-73</t>
  </si>
  <si>
    <t>66-67</t>
  </si>
  <si>
    <t>85-90</t>
  </si>
  <si>
    <t>98-101</t>
  </si>
  <si>
    <t>GARANTIA</t>
  </si>
  <si>
    <t>4 AÑOS (5 AÑOS EN TOTAL): 300 PUNTOS
3 AÑOS (4 AÑOS EN TOTAL): 200 PUNTOS
2 AÑOS (3 AÑOS EN TOTAL): 100 PUNTOS</t>
  </si>
  <si>
    <t>ILUMINACION MINIMA</t>
  </si>
  <si>
    <t xml:space="preserve">NUMERO DE TARJETAS </t>
  </si>
  <si>
    <t>2 TARJETAS ADD. (6 EN TOTAL): 25 PUNTOS
4 TARJETAS ADD. (8 EN TOTAL): 50 PUNTOS</t>
  </si>
  <si>
    <t>LECTOR DE TARJETAS</t>
  </si>
  <si>
    <t>1 LECTOR ADD. (5 EN TOTAL): 25 PUNTOS
2 LECTORES ADD. (6 EN TOTAL): 50 PUNTOS</t>
  </si>
  <si>
    <t>CAPACIDAD DE LAS TARJETAS</t>
  </si>
  <si>
    <t>16GB: 0 PUNTOS
32GB: 10 PUNTOS
64GB: 20 PUNTOS</t>
  </si>
  <si>
    <t xml:space="preserve">PANEL DE ILUMINACION </t>
  </si>
  <si>
    <t>PROTECTOR DE LLUVIA</t>
  </si>
  <si>
    <t>ENTRADA DE REFERENCIA</t>
  </si>
  <si>
    <t>5, 32</t>
  </si>
  <si>
    <t>1. ILUMINACION MINIMA</t>
  </si>
  <si>
    <t>PROPONENTE</t>
  </si>
  <si>
    <t>ILUMINACION MIN</t>
  </si>
  <si>
    <t>VCR</t>
  </si>
  <si>
    <t>ERA ELETRO</t>
  </si>
  <si>
    <t>VALOR MIN</t>
  </si>
  <si>
    <t>PUNTAJE</t>
  </si>
  <si>
    <t>El proponente oferto 4 tarjetas adicionales, soportada en el anexo de factores ponderables</t>
  </si>
  <si>
    <t>El proponente oferto tarjetas de 16GB</t>
  </si>
  <si>
    <t>5, 35</t>
  </si>
  <si>
    <t>El proponente oferto el protector de lluvia, soportada en el anexo de factores ponderables</t>
  </si>
  <si>
    <t>25, 28, 29</t>
  </si>
  <si>
    <t>25, 28</t>
  </si>
  <si>
    <t>El proponente oferto 2 lectores adicionales, soportada en el anexo de factores ponderables</t>
  </si>
  <si>
    <t>25, 28, 22</t>
  </si>
  <si>
    <t>82, 78, 91</t>
  </si>
  <si>
    <t>82, 90</t>
  </si>
  <si>
    <t>El proponente oferto tarjetas de 32GB</t>
  </si>
  <si>
    <t>95-97</t>
  </si>
  <si>
    <t>82, 102</t>
  </si>
  <si>
    <t>ERA ELECTRO</t>
  </si>
  <si>
    <t>EVALUACIÓN ERA ELECTRÓNICA</t>
  </si>
  <si>
    <r>
      <t xml:space="preserve">El proponente anexo las siguientes experiencias:
</t>
    </r>
    <r>
      <rPr>
        <b/>
        <sz val="8"/>
        <color indexed="8"/>
        <rFont val="Calibri"/>
        <family val="2"/>
      </rPr>
      <t>TELECARIBE:</t>
    </r>
    <r>
      <rPr>
        <sz val="8"/>
        <color indexed="8"/>
        <rFont val="Calibri"/>
        <family val="2"/>
      </rPr>
      <t xml:space="preserve"> Certificación de cumplimiento a satisfacción, en suministro e instalación de equipos de Televisión, cuyo contrato fue ejecutado de MARZO a JULIO de 2011, por un valor de $279.545.000. La certificación fue expedida por LESBIA PEREZ OROZCO - SECRETARIA GENERAL.</t>
    </r>
  </si>
  <si>
    <r>
      <t xml:space="preserve">El proponente anexo las siguientes experiencias:
</t>
    </r>
    <r>
      <rPr>
        <b/>
        <sz val="8"/>
        <color indexed="8"/>
        <rFont val="Calibri"/>
        <family val="2"/>
      </rPr>
      <t xml:space="preserve">U. NACIONAL: </t>
    </r>
    <r>
      <rPr>
        <sz val="8"/>
        <color indexed="8"/>
        <rFont val="Calibri"/>
        <family val="2"/>
      </rPr>
      <t xml:space="preserve">El proponente anexa certificación, en suministro de equipos de producción de televisión, cuyo contrato fue ejecutado de NOVIEMBRE 2008 a ENERO 2009, por un valor de $173.352.720, la certificación fue expedida por EDUIN LEONARDO VELASQUEZ - Jefe Oficina de Compras.
</t>
    </r>
    <r>
      <rPr>
        <b/>
        <sz val="8"/>
        <color indexed="8"/>
        <rFont val="Calibri"/>
        <family val="2"/>
      </rPr>
      <t xml:space="preserve">U. PONTIFICIA BOLIVARIANA: </t>
    </r>
    <r>
      <rPr>
        <sz val="8"/>
        <color indexed="8"/>
        <rFont val="Calibri"/>
        <family val="2"/>
      </rPr>
      <t>El proponente anexa certificación, en suministro de equipos de producción de televisión, cuyo contrato fue ejecutado de FEBRERO 2009 a JULIO 2009, por un valor de $447.176.639, la certificación fue expedida por ALBA MERY HERRERA - Jefe Compras.</t>
    </r>
  </si>
  <si>
    <t>El proponente soporto el factor técnico en catalogo.</t>
  </si>
  <si>
    <t>El proponente soporto el factor técnico en su oferta económica</t>
  </si>
  <si>
    <t>Edición en cámara, corte y edición de escenas</t>
  </si>
  <si>
    <t>El proponente soporto el factor técnico en el anexo de factores ponderables</t>
  </si>
  <si>
    <t>El proponente no cumple con el requisito debido que oferto baterías de 98WH</t>
  </si>
  <si>
    <t>GARANTÍA</t>
  </si>
  <si>
    <t>El proponente oferto la garantía adicional de 4 años, soportada en el anexo de factores ponderables y soporte en catalogo</t>
  </si>
  <si>
    <t>No se pondero por no cumplir con requisitos técnicos mínimos habilitantes</t>
  </si>
  <si>
    <t>ILUMINACIÓN MÍNIMA</t>
  </si>
  <si>
    <t>El proponente oferto una iluminación mínima de 0,4 lux</t>
  </si>
  <si>
    <t>El proponente oferto las cámaras con entrada de referencia Gen-lock</t>
  </si>
  <si>
    <t xml:space="preserve">PANEL DE ILUMINACIÓN </t>
  </si>
  <si>
    <t>El proponente oferto el panel de iluminación y se soporta en catálogos</t>
  </si>
  <si>
    <t>NI</t>
  </si>
  <si>
    <t>CUMPLE
Aclaración del 08 de septiemnbre</t>
  </si>
  <si>
    <r>
      <t xml:space="preserve">El proponente anexo las siguientes experiencias:
</t>
    </r>
    <r>
      <rPr>
        <b/>
        <sz val="8"/>
        <color indexed="8"/>
        <rFont val="Calibri"/>
        <family val="2"/>
      </rPr>
      <t>LATAM FILMS CONTRATO 00040:</t>
    </r>
    <r>
      <rPr>
        <sz val="8"/>
        <color indexed="8"/>
        <rFont val="Calibri"/>
        <family val="2"/>
      </rPr>
      <t xml:space="preserve"> Certificación de cumplimiento a satisfacción , en EL suministro de cámaras de televisión, cuyo contrato fue  ejecutado de ENERO 2010 a FEBRERO 2010, por un valor de $18.038.772. La certificación fue expedida por FERNANDO TENOERIO - GERENTE.
</t>
    </r>
    <r>
      <rPr>
        <b/>
        <sz val="8"/>
        <color indexed="8"/>
        <rFont val="Calibri"/>
        <family val="2"/>
      </rPr>
      <t>LATAM FILMS CONTRATO 00041</t>
    </r>
    <r>
      <rPr>
        <sz val="8"/>
        <color indexed="8"/>
        <rFont val="Calibri"/>
        <family val="2"/>
      </rPr>
      <t xml:space="preserve">: Certificación de cumplimiento a satisfacción , en EL suministro de cámaras de televisión, cuyo contrato fue  ejecutado de 1 AGO 2010 a 30 AGO 2010, por un valor de $41.449.135. La certificación fue expedida por FERNANDO TENOERIO - GERENTE.
</t>
    </r>
    <r>
      <rPr>
        <b/>
        <sz val="8"/>
        <color indexed="8"/>
        <rFont val="Calibri"/>
        <family val="2"/>
      </rPr>
      <t>OPTIMA:</t>
    </r>
    <r>
      <rPr>
        <sz val="8"/>
        <color indexed="8"/>
        <rFont val="Calibri"/>
        <family val="2"/>
      </rPr>
      <t xml:space="preserve"> El oferente presento certificación pero las fechas de ejecución no son claras por lo tanto se solicita como requerimiento.
Se realiza aclaración el 08 de septiembre, donde se puede verificar el cumplimento.</t>
    </r>
  </si>
  <si>
    <t>El propronente oferto el panel de iluminación tipo TUNGSTENO, donde el requerido era tipo LED</t>
  </si>
  <si>
    <t>TOTAL</t>
  </si>
  <si>
    <t>N.A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</si>
</sst>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8">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b/>
      <sz val="14"/>
      <color indexed="8"/>
      <name val="Calibri"/>
      <family val="2"/>
    </font>
    <font>
      <b/>
      <sz val="8"/>
      <color indexed="9"/>
      <name val="Calibri"/>
      <family val="2"/>
    </font>
    <font>
      <sz val="11"/>
      <color indexed="9"/>
      <name val="Calibri"/>
      <family val="2"/>
    </font>
    <font>
      <b/>
      <sz val="10"/>
      <color indexed="8"/>
      <name val="Calibri"/>
      <family val="2"/>
    </font>
    <font>
      <sz val="10"/>
      <color indexed="8"/>
      <name val="Calibri"/>
      <family val="2"/>
    </font>
    <font>
      <b/>
      <u val="sing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14"/>
      <color theme="1"/>
      <name val="Calibri"/>
      <family val="2"/>
    </font>
    <font>
      <b/>
      <sz val="8"/>
      <color theme="0"/>
      <name val="Calibri"/>
      <family val="2"/>
    </font>
    <font>
      <sz val="10"/>
      <color rgb="FF000000"/>
      <name val="Calibri"/>
      <family val="2"/>
    </font>
    <font>
      <b/>
      <sz val="8"/>
      <color theme="1"/>
      <name val="Calibri"/>
      <family val="2"/>
    </font>
    <font>
      <b/>
      <u val="singleAccounting"/>
      <sz val="11"/>
      <color theme="1"/>
      <name val="Calibri"/>
      <family val="2"/>
    </font>
    <font>
      <b/>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4">
    <xf numFmtId="0" fontId="0" fillId="0" borderId="0" xfId="0" applyFont="1" applyAlignment="1">
      <alignment/>
    </xf>
    <xf numFmtId="0" fontId="41" fillId="0" borderId="0" xfId="0" applyFont="1" applyBorder="1" applyAlignment="1">
      <alignment vertical="center"/>
    </xf>
    <xf numFmtId="0" fontId="0" fillId="0" borderId="0" xfId="0" applyFont="1" applyBorder="1" applyAlignment="1">
      <alignment vertical="center"/>
    </xf>
    <xf numFmtId="49" fontId="41" fillId="0" borderId="0" xfId="0" applyNumberFormat="1" applyFont="1" applyBorder="1" applyAlignment="1">
      <alignment horizontal="center" vertical="center"/>
    </xf>
    <xf numFmtId="44" fontId="0" fillId="0" borderId="0" xfId="48" applyFont="1" applyAlignment="1">
      <alignment/>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49" fontId="41" fillId="0" borderId="10" xfId="0" applyNumberFormat="1" applyFont="1" applyBorder="1" applyAlignment="1">
      <alignment horizontal="center" vertical="center" wrapText="1"/>
    </xf>
    <xf numFmtId="49" fontId="41" fillId="0" borderId="10" xfId="0" applyNumberFormat="1" applyFont="1" applyBorder="1" applyAlignment="1">
      <alignment horizontal="center" vertical="center"/>
    </xf>
    <xf numFmtId="44" fontId="40" fillId="0" borderId="10" xfId="48" applyFont="1" applyBorder="1" applyAlignment="1">
      <alignment/>
    </xf>
    <xf numFmtId="0" fontId="42" fillId="0" borderId="10" xfId="0" applyFont="1" applyBorder="1" applyAlignment="1">
      <alignment horizontal="center" vertical="center"/>
    </xf>
    <xf numFmtId="0" fontId="41" fillId="0" borderId="10" xfId="0" applyFont="1" applyBorder="1" applyAlignment="1">
      <alignment vertical="center" wrapText="1"/>
    </xf>
    <xf numFmtId="0" fontId="43" fillId="24" borderId="10" xfId="0" applyFont="1" applyFill="1" applyBorder="1" applyAlignment="1">
      <alignment horizontal="center" vertical="center" wrapText="1"/>
    </xf>
    <xf numFmtId="49" fontId="43" fillId="24" borderId="10" xfId="0" applyNumberFormat="1" applyFont="1" applyFill="1" applyBorder="1" applyAlignment="1">
      <alignment horizontal="center" vertical="center"/>
    </xf>
    <xf numFmtId="0" fontId="0" fillId="0" borderId="10" xfId="0" applyBorder="1" applyAlignment="1">
      <alignment/>
    </xf>
    <xf numFmtId="0" fontId="40" fillId="0" borderId="10" xfId="0" applyFont="1" applyBorder="1" applyAlignment="1">
      <alignment/>
    </xf>
    <xf numFmtId="1" fontId="0" fillId="0" borderId="0" xfId="0" applyNumberFormat="1" applyAlignment="1">
      <alignment/>
    </xf>
    <xf numFmtId="0" fontId="40" fillId="0" borderId="10" xfId="0" applyFont="1" applyBorder="1" applyAlignment="1">
      <alignment horizontal="center" vertical="center" wrapText="1"/>
    </xf>
    <xf numFmtId="44" fontId="0" fillId="0" borderId="10" xfId="48" applyFont="1" applyBorder="1" applyAlignment="1">
      <alignment/>
    </xf>
    <xf numFmtId="44" fontId="0" fillId="0" borderId="10" xfId="48" applyFont="1" applyBorder="1" applyAlignment="1">
      <alignment wrapText="1"/>
    </xf>
    <xf numFmtId="0" fontId="25" fillId="24" borderId="10" xfId="0" applyFont="1" applyFill="1" applyBorder="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vertical="center" wrapText="1"/>
    </xf>
    <xf numFmtId="44" fontId="0" fillId="0" borderId="10" xfId="48" applyFont="1" applyBorder="1" applyAlignment="1">
      <alignment horizontal="left" vertical="center" wrapText="1"/>
    </xf>
    <xf numFmtId="0" fontId="0" fillId="0" borderId="10" xfId="0" applyFont="1" applyBorder="1" applyAlignment="1">
      <alignment horizontal="center" vertical="center" wrapText="1"/>
    </xf>
    <xf numFmtId="44" fontId="0" fillId="0" borderId="10" xfId="48" applyFont="1" applyBorder="1" applyAlignment="1">
      <alignment horizontal="center" vertical="center"/>
    </xf>
    <xf numFmtId="0" fontId="45" fillId="0" borderId="0" xfId="0" applyFont="1" applyBorder="1" applyAlignment="1">
      <alignment vertical="center"/>
    </xf>
    <xf numFmtId="0" fontId="41" fillId="0" borderId="0" xfId="0" applyFont="1" applyBorder="1" applyAlignment="1">
      <alignment horizontal="center" vertical="center"/>
    </xf>
    <xf numFmtId="0" fontId="41" fillId="0" borderId="11" xfId="0" applyFont="1" applyBorder="1" applyAlignment="1">
      <alignment vertical="center" wrapText="1"/>
    </xf>
    <xf numFmtId="0" fontId="41" fillId="0" borderId="11" xfId="0" applyFont="1" applyBorder="1" applyAlignment="1">
      <alignment horizontal="center" vertical="center"/>
    </xf>
    <xf numFmtId="0" fontId="41" fillId="0" borderId="11" xfId="0" applyFont="1" applyBorder="1" applyAlignment="1">
      <alignment horizontal="center" vertical="center" wrapText="1"/>
    </xf>
    <xf numFmtId="0" fontId="45" fillId="0" borderId="12" xfId="0" applyFont="1" applyBorder="1" applyAlignment="1">
      <alignment vertical="center"/>
    </xf>
    <xf numFmtId="0" fontId="45" fillId="0" borderId="13" xfId="0" applyFont="1" applyBorder="1" applyAlignment="1">
      <alignment vertical="center"/>
    </xf>
    <xf numFmtId="0" fontId="45" fillId="0" borderId="13" xfId="0" applyFont="1" applyBorder="1" applyAlignment="1">
      <alignment horizontal="center" vertical="center"/>
    </xf>
    <xf numFmtId="49" fontId="45" fillId="0" borderId="13" xfId="0" applyNumberFormat="1" applyFont="1" applyBorder="1" applyAlignment="1">
      <alignment horizontal="center" vertical="center"/>
    </xf>
    <xf numFmtId="0" fontId="45" fillId="0" borderId="14" xfId="0" applyFont="1" applyBorder="1" applyAlignment="1">
      <alignment horizontal="center" vertical="center"/>
    </xf>
    <xf numFmtId="44" fontId="46" fillId="0" borderId="10" xfId="48" applyFont="1" applyBorder="1" applyAlignment="1">
      <alignment/>
    </xf>
    <xf numFmtId="41" fontId="46" fillId="0" borderId="10" xfId="48" applyNumberFormat="1" applyFont="1" applyBorder="1" applyAlignment="1">
      <alignment horizontal="center"/>
    </xf>
    <xf numFmtId="0" fontId="40" fillId="0" borderId="0" xfId="0" applyFont="1" applyAlignment="1">
      <alignment/>
    </xf>
    <xf numFmtId="44" fontId="40" fillId="0" borderId="10" xfId="48" applyFont="1" applyBorder="1" applyAlignment="1">
      <alignment horizontal="center"/>
    </xf>
    <xf numFmtId="44" fontId="0" fillId="0" borderId="10" xfId="48" applyFont="1" applyBorder="1" applyAlignment="1">
      <alignment horizontal="center"/>
    </xf>
    <xf numFmtId="44" fontId="0" fillId="0" borderId="0" xfId="48" applyFont="1" applyAlignment="1">
      <alignment horizontal="center"/>
    </xf>
    <xf numFmtId="0" fontId="0" fillId="0" borderId="0" xfId="0" applyAlignment="1">
      <alignment horizontal="center"/>
    </xf>
    <xf numFmtId="0" fontId="40" fillId="0" borderId="10" xfId="0" applyFont="1" applyBorder="1" applyAlignment="1">
      <alignment horizontal="center"/>
    </xf>
    <xf numFmtId="0" fontId="0" fillId="0" borderId="10" xfId="0" applyBorder="1" applyAlignment="1">
      <alignment horizontal="center"/>
    </xf>
    <xf numFmtId="0" fontId="40"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7" fillId="0" borderId="10" xfId="0" applyFont="1" applyBorder="1" applyAlignment="1">
      <alignment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1" fillId="0" borderId="19" xfId="0" applyFont="1" applyBorder="1" applyAlignment="1">
      <alignment horizontal="left" vertical="center" wrapText="1"/>
    </xf>
    <xf numFmtId="0" fontId="41" fillId="0" borderId="20" xfId="0" applyFont="1" applyBorder="1" applyAlignment="1">
      <alignment horizontal="left" vertical="center" wrapText="1"/>
    </xf>
    <xf numFmtId="0" fontId="40"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86" zoomScaleNormal="86" zoomScalePageLayoutView="0" workbookViewId="0" topLeftCell="A1">
      <pane xSplit="3" ySplit="2" topLeftCell="F30" activePane="bottomRight" state="frozen"/>
      <selection pane="topLeft" activeCell="A1" sqref="A1"/>
      <selection pane="topRight" activeCell="C1" sqref="C1"/>
      <selection pane="bottomLeft" activeCell="A3" sqref="A3"/>
      <selection pane="bottomRight" activeCell="G41" sqref="G41"/>
    </sheetView>
  </sheetViews>
  <sheetFormatPr defaultColWidth="11.421875" defaultRowHeight="15"/>
  <cols>
    <col min="1" max="1" width="23.140625" style="1" customWidth="1"/>
    <col min="2" max="2" width="25.57421875" style="1" customWidth="1"/>
    <col min="3" max="3" width="44.7109375" style="1" customWidth="1"/>
    <col min="4" max="4" width="34.7109375" style="1" customWidth="1"/>
    <col min="5" max="5" width="7.7109375" style="1" customWidth="1"/>
    <col min="6" max="6" width="6.8515625" style="1" bestFit="1" customWidth="1"/>
    <col min="7" max="7" width="34.7109375" style="1" customWidth="1"/>
    <col min="8" max="8" width="6.28125" style="3" bestFit="1" customWidth="1"/>
    <col min="9" max="9" width="8.57421875" style="1" bestFit="1" customWidth="1"/>
    <col min="10" max="10" width="34.7109375" style="1" customWidth="1"/>
    <col min="11" max="11" width="11.421875" style="3" customWidth="1"/>
    <col min="12" max="12" width="11.421875" style="30" customWidth="1"/>
    <col min="13" max="13" width="34.7109375" style="1" customWidth="1"/>
    <col min="14" max="14" width="11.421875" style="3" customWidth="1"/>
    <col min="15" max="15" width="11.421875" style="30" customWidth="1"/>
    <col min="16" max="16384" width="11.421875" style="1" customWidth="1"/>
  </cols>
  <sheetData>
    <row r="1" spans="1:15" s="2" customFormat="1" ht="15">
      <c r="A1" s="48" t="s">
        <v>11</v>
      </c>
      <c r="B1" s="58" t="s">
        <v>0</v>
      </c>
      <c r="C1" s="59"/>
      <c r="D1" s="48" t="s">
        <v>1</v>
      </c>
      <c r="E1" s="48"/>
      <c r="F1" s="48"/>
      <c r="G1" s="48" t="s">
        <v>79</v>
      </c>
      <c r="H1" s="48"/>
      <c r="I1" s="48"/>
      <c r="J1" s="48" t="s">
        <v>2</v>
      </c>
      <c r="K1" s="48"/>
      <c r="L1" s="48"/>
      <c r="M1" s="48" t="s">
        <v>127</v>
      </c>
      <c r="N1" s="48"/>
      <c r="O1" s="48"/>
    </row>
    <row r="2" spans="1:15" s="2" customFormat="1" ht="15">
      <c r="A2" s="48"/>
      <c r="B2" s="60"/>
      <c r="C2" s="61"/>
      <c r="D2" s="5" t="s">
        <v>3</v>
      </c>
      <c r="E2" s="5" t="s">
        <v>4</v>
      </c>
      <c r="F2" s="5" t="s">
        <v>5</v>
      </c>
      <c r="G2" s="5" t="s">
        <v>3</v>
      </c>
      <c r="H2" s="6" t="s">
        <v>4</v>
      </c>
      <c r="I2" s="5" t="s">
        <v>5</v>
      </c>
      <c r="J2" s="5" t="s">
        <v>3</v>
      </c>
      <c r="K2" s="6" t="s">
        <v>4</v>
      </c>
      <c r="L2" s="20" t="s">
        <v>5</v>
      </c>
      <c r="M2" s="5" t="s">
        <v>3</v>
      </c>
      <c r="N2" s="6" t="s">
        <v>4</v>
      </c>
      <c r="O2" s="20" t="s">
        <v>5</v>
      </c>
    </row>
    <row r="3" spans="1:15" ht="282.75" customHeight="1">
      <c r="A3" s="13" t="s">
        <v>6</v>
      </c>
      <c r="B3" s="56" t="s">
        <v>24</v>
      </c>
      <c r="C3" s="57"/>
      <c r="D3" s="7" t="s">
        <v>25</v>
      </c>
      <c r="E3" s="8" t="s">
        <v>26</v>
      </c>
      <c r="F3" s="9" t="s">
        <v>7</v>
      </c>
      <c r="G3" s="14" t="s">
        <v>128</v>
      </c>
      <c r="H3" s="10" t="s">
        <v>21</v>
      </c>
      <c r="I3" s="8" t="s">
        <v>7</v>
      </c>
      <c r="J3" s="14" t="s">
        <v>145</v>
      </c>
      <c r="K3" s="10" t="s">
        <v>10</v>
      </c>
      <c r="L3" s="8" t="s">
        <v>144</v>
      </c>
      <c r="M3" s="14" t="s">
        <v>129</v>
      </c>
      <c r="N3" s="10" t="s">
        <v>90</v>
      </c>
      <c r="O3" s="8" t="s">
        <v>7</v>
      </c>
    </row>
    <row r="4" spans="1:15" ht="22.5" customHeight="1">
      <c r="A4" s="49" t="s">
        <v>8</v>
      </c>
      <c r="B4" s="50" t="s">
        <v>27</v>
      </c>
      <c r="C4" s="50"/>
      <c r="D4" s="8" t="s">
        <v>19</v>
      </c>
      <c r="E4" s="8" t="s">
        <v>19</v>
      </c>
      <c r="F4" s="8" t="s">
        <v>19</v>
      </c>
      <c r="G4" s="8" t="s">
        <v>19</v>
      </c>
      <c r="H4" s="8" t="s">
        <v>19</v>
      </c>
      <c r="I4" s="8" t="s">
        <v>19</v>
      </c>
      <c r="J4" s="8" t="s">
        <v>19</v>
      </c>
      <c r="K4" s="8" t="s">
        <v>19</v>
      </c>
      <c r="L4" s="8" t="s">
        <v>19</v>
      </c>
      <c r="M4" s="8" t="s">
        <v>19</v>
      </c>
      <c r="N4" s="8" t="s">
        <v>19</v>
      </c>
      <c r="O4" s="8" t="s">
        <v>19</v>
      </c>
    </row>
    <row r="5" spans="1:15" ht="25.5">
      <c r="A5" s="49"/>
      <c r="B5" s="24" t="s">
        <v>28</v>
      </c>
      <c r="C5" s="25" t="s">
        <v>29</v>
      </c>
      <c r="D5" s="8" t="s">
        <v>130</v>
      </c>
      <c r="E5" s="8">
        <v>31</v>
      </c>
      <c r="F5" s="8" t="s">
        <v>7</v>
      </c>
      <c r="G5" s="8" t="s">
        <v>130</v>
      </c>
      <c r="H5" s="11" t="s">
        <v>80</v>
      </c>
      <c r="I5" s="8" t="s">
        <v>7</v>
      </c>
      <c r="J5" s="8" t="s">
        <v>130</v>
      </c>
      <c r="K5" s="8">
        <v>71</v>
      </c>
      <c r="L5" s="8" t="s">
        <v>7</v>
      </c>
      <c r="M5" s="8" t="s">
        <v>130</v>
      </c>
      <c r="N5" s="8">
        <v>90</v>
      </c>
      <c r="O5" s="8" t="s">
        <v>7</v>
      </c>
    </row>
    <row r="6" spans="1:15" ht="22.5">
      <c r="A6" s="49"/>
      <c r="B6" s="24" t="s">
        <v>30</v>
      </c>
      <c r="C6" s="25" t="s">
        <v>31</v>
      </c>
      <c r="D6" s="8" t="s">
        <v>130</v>
      </c>
      <c r="E6" s="8">
        <v>31</v>
      </c>
      <c r="F6" s="8" t="s">
        <v>7</v>
      </c>
      <c r="G6" s="8" t="s">
        <v>131</v>
      </c>
      <c r="H6" s="11" t="s">
        <v>80</v>
      </c>
      <c r="I6" s="8" t="s">
        <v>7</v>
      </c>
      <c r="J6" s="8" t="s">
        <v>131</v>
      </c>
      <c r="K6" s="8">
        <v>71</v>
      </c>
      <c r="L6" s="8" t="s">
        <v>7</v>
      </c>
      <c r="M6" s="8" t="s">
        <v>130</v>
      </c>
      <c r="N6" s="8">
        <f aca="true" t="shared" si="0" ref="N6:N28">90-E6+31</f>
        <v>90</v>
      </c>
      <c r="O6" s="8" t="s">
        <v>7</v>
      </c>
    </row>
    <row r="7" spans="1:15" ht="22.5">
      <c r="A7" s="49"/>
      <c r="B7" s="24" t="s">
        <v>32</v>
      </c>
      <c r="C7" s="25" t="s">
        <v>33</v>
      </c>
      <c r="D7" s="8" t="s">
        <v>130</v>
      </c>
      <c r="E7" s="8">
        <v>31</v>
      </c>
      <c r="F7" s="8" t="s">
        <v>7</v>
      </c>
      <c r="G7" s="8" t="s">
        <v>131</v>
      </c>
      <c r="H7" s="11" t="s">
        <v>80</v>
      </c>
      <c r="I7" s="8" t="s">
        <v>7</v>
      </c>
      <c r="J7" s="8" t="s">
        <v>131</v>
      </c>
      <c r="K7" s="8">
        <v>71</v>
      </c>
      <c r="L7" s="8" t="s">
        <v>7</v>
      </c>
      <c r="M7" s="8" t="s">
        <v>130</v>
      </c>
      <c r="N7" s="8">
        <f t="shared" si="0"/>
        <v>90</v>
      </c>
      <c r="O7" s="8" t="s">
        <v>7</v>
      </c>
    </row>
    <row r="8" spans="1:15" ht="22.5">
      <c r="A8" s="49"/>
      <c r="B8" s="24" t="s">
        <v>34</v>
      </c>
      <c r="C8" s="25" t="s">
        <v>35</v>
      </c>
      <c r="D8" s="8" t="s">
        <v>130</v>
      </c>
      <c r="E8" s="8">
        <v>31</v>
      </c>
      <c r="F8" s="8" t="s">
        <v>7</v>
      </c>
      <c r="G8" s="8" t="s">
        <v>131</v>
      </c>
      <c r="H8" s="11" t="s">
        <v>80</v>
      </c>
      <c r="I8" s="8" t="s">
        <v>7</v>
      </c>
      <c r="J8" s="8" t="s">
        <v>131</v>
      </c>
      <c r="K8" s="8">
        <v>71</v>
      </c>
      <c r="L8" s="8" t="s">
        <v>7</v>
      </c>
      <c r="M8" s="8" t="s">
        <v>130</v>
      </c>
      <c r="N8" s="8">
        <f t="shared" si="0"/>
        <v>90</v>
      </c>
      <c r="O8" s="8" t="s">
        <v>7</v>
      </c>
    </row>
    <row r="9" spans="1:15" ht="22.5">
      <c r="A9" s="49"/>
      <c r="B9" s="24" t="s">
        <v>36</v>
      </c>
      <c r="C9" s="25" t="s">
        <v>37</v>
      </c>
      <c r="D9" s="8" t="s">
        <v>130</v>
      </c>
      <c r="E9" s="8">
        <v>16</v>
      </c>
      <c r="F9" s="8" t="s">
        <v>7</v>
      </c>
      <c r="G9" s="8" t="s">
        <v>131</v>
      </c>
      <c r="H9" s="11" t="s">
        <v>81</v>
      </c>
      <c r="I9" s="8" t="s">
        <v>7</v>
      </c>
      <c r="J9" s="8" t="s">
        <v>131</v>
      </c>
      <c r="K9" s="8">
        <v>71</v>
      </c>
      <c r="L9" s="8" t="s">
        <v>7</v>
      </c>
      <c r="M9" s="8" t="s">
        <v>130</v>
      </c>
      <c r="N9" s="8" t="s">
        <v>91</v>
      </c>
      <c r="O9" s="8" t="s">
        <v>7</v>
      </c>
    </row>
    <row r="10" spans="1:15" ht="22.5">
      <c r="A10" s="49"/>
      <c r="B10" s="24" t="s">
        <v>38</v>
      </c>
      <c r="C10" s="25" t="s">
        <v>77</v>
      </c>
      <c r="D10" s="8" t="s">
        <v>130</v>
      </c>
      <c r="E10" s="8">
        <v>31</v>
      </c>
      <c r="F10" s="8" t="s">
        <v>7</v>
      </c>
      <c r="G10" s="8" t="s">
        <v>131</v>
      </c>
      <c r="H10" s="11" t="s">
        <v>80</v>
      </c>
      <c r="I10" s="8" t="s">
        <v>7</v>
      </c>
      <c r="J10" s="8" t="s">
        <v>131</v>
      </c>
      <c r="K10" s="8">
        <v>72</v>
      </c>
      <c r="L10" s="8" t="s">
        <v>7</v>
      </c>
      <c r="M10" s="8" t="s">
        <v>130</v>
      </c>
      <c r="N10" s="8">
        <f t="shared" si="0"/>
        <v>90</v>
      </c>
      <c r="O10" s="8" t="s">
        <v>7</v>
      </c>
    </row>
    <row r="11" spans="1:15" ht="12.75">
      <c r="A11" s="49"/>
      <c r="B11" s="50" t="s">
        <v>39</v>
      </c>
      <c r="C11" s="50"/>
      <c r="D11" s="8" t="s">
        <v>19</v>
      </c>
      <c r="E11" s="8" t="s">
        <v>19</v>
      </c>
      <c r="F11" s="8" t="s">
        <v>19</v>
      </c>
      <c r="G11" s="8" t="s">
        <v>19</v>
      </c>
      <c r="H11" s="8" t="s">
        <v>19</v>
      </c>
      <c r="I11" s="8" t="s">
        <v>19</v>
      </c>
      <c r="J11" s="8" t="s">
        <v>19</v>
      </c>
      <c r="K11" s="8" t="s">
        <v>19</v>
      </c>
      <c r="L11" s="8" t="s">
        <v>19</v>
      </c>
      <c r="M11" s="8" t="s">
        <v>19</v>
      </c>
      <c r="N11" s="8" t="s">
        <v>19</v>
      </c>
      <c r="O11" s="8" t="s">
        <v>19</v>
      </c>
    </row>
    <row r="12" spans="1:15" ht="22.5">
      <c r="A12" s="49"/>
      <c r="B12" s="24" t="s">
        <v>40</v>
      </c>
      <c r="C12" s="25" t="s">
        <v>41</v>
      </c>
      <c r="D12" s="8" t="s">
        <v>130</v>
      </c>
      <c r="E12" s="8">
        <v>31</v>
      </c>
      <c r="F12" s="8" t="s">
        <v>7</v>
      </c>
      <c r="G12" s="8" t="s">
        <v>131</v>
      </c>
      <c r="H12" s="11" t="s">
        <v>80</v>
      </c>
      <c r="I12" s="8" t="s">
        <v>7</v>
      </c>
      <c r="J12" s="8" t="s">
        <v>131</v>
      </c>
      <c r="K12" s="8">
        <v>71</v>
      </c>
      <c r="L12" s="8" t="s">
        <v>7</v>
      </c>
      <c r="M12" s="8" t="s">
        <v>130</v>
      </c>
      <c r="N12" s="8">
        <f t="shared" si="0"/>
        <v>90</v>
      </c>
      <c r="O12" s="8" t="s">
        <v>7</v>
      </c>
    </row>
    <row r="13" spans="1:15" ht="22.5">
      <c r="A13" s="49"/>
      <c r="B13" s="24" t="s">
        <v>42</v>
      </c>
      <c r="C13" s="25" t="s">
        <v>43</v>
      </c>
      <c r="D13" s="8" t="s">
        <v>130</v>
      </c>
      <c r="E13" s="8">
        <v>31</v>
      </c>
      <c r="F13" s="8" t="s">
        <v>7</v>
      </c>
      <c r="G13" s="8" t="s">
        <v>131</v>
      </c>
      <c r="H13" s="11" t="s">
        <v>80</v>
      </c>
      <c r="I13" s="8" t="s">
        <v>7</v>
      </c>
      <c r="J13" s="8" t="s">
        <v>131</v>
      </c>
      <c r="K13" s="8">
        <v>71</v>
      </c>
      <c r="L13" s="8" t="s">
        <v>7</v>
      </c>
      <c r="M13" s="8" t="s">
        <v>130</v>
      </c>
      <c r="N13" s="8">
        <f t="shared" si="0"/>
        <v>90</v>
      </c>
      <c r="O13" s="8" t="s">
        <v>7</v>
      </c>
    </row>
    <row r="14" spans="1:15" ht="12.75">
      <c r="A14" s="49"/>
      <c r="B14" s="50" t="s">
        <v>44</v>
      </c>
      <c r="C14" s="50"/>
      <c r="D14" s="8" t="s">
        <v>19</v>
      </c>
      <c r="E14" s="8" t="s">
        <v>19</v>
      </c>
      <c r="F14" s="8" t="s">
        <v>19</v>
      </c>
      <c r="G14" s="8" t="s">
        <v>19</v>
      </c>
      <c r="H14" s="8" t="s">
        <v>19</v>
      </c>
      <c r="I14" s="8" t="s">
        <v>19</v>
      </c>
      <c r="J14" s="8" t="s">
        <v>19</v>
      </c>
      <c r="K14" s="8" t="s">
        <v>19</v>
      </c>
      <c r="L14" s="8" t="s">
        <v>19</v>
      </c>
      <c r="M14" s="8" t="s">
        <v>19</v>
      </c>
      <c r="N14" s="8" t="s">
        <v>19</v>
      </c>
      <c r="O14" s="8" t="s">
        <v>19</v>
      </c>
    </row>
    <row r="15" spans="1:15" ht="22.5">
      <c r="A15" s="49"/>
      <c r="B15" s="24" t="s">
        <v>45</v>
      </c>
      <c r="C15" s="25" t="s">
        <v>46</v>
      </c>
      <c r="D15" s="8" t="s">
        <v>130</v>
      </c>
      <c r="E15" s="8">
        <v>31</v>
      </c>
      <c r="F15" s="8" t="s">
        <v>7</v>
      </c>
      <c r="G15" s="8" t="s">
        <v>131</v>
      </c>
      <c r="H15" s="11" t="s">
        <v>80</v>
      </c>
      <c r="I15" s="8" t="s">
        <v>7</v>
      </c>
      <c r="J15" s="8" t="s">
        <v>131</v>
      </c>
      <c r="K15" s="8">
        <v>72</v>
      </c>
      <c r="L15" s="8" t="s">
        <v>7</v>
      </c>
      <c r="M15" s="8" t="s">
        <v>130</v>
      </c>
      <c r="N15" s="8">
        <f t="shared" si="0"/>
        <v>90</v>
      </c>
      <c r="O15" s="8" t="s">
        <v>7</v>
      </c>
    </row>
    <row r="16" spans="1:15" ht="12.75">
      <c r="A16" s="49"/>
      <c r="B16" s="50" t="s">
        <v>47</v>
      </c>
      <c r="C16" s="50"/>
      <c r="D16" s="8" t="s">
        <v>19</v>
      </c>
      <c r="E16" s="8" t="s">
        <v>19</v>
      </c>
      <c r="F16" s="8" t="s">
        <v>19</v>
      </c>
      <c r="G16" s="8" t="s">
        <v>19</v>
      </c>
      <c r="H16" s="8" t="s">
        <v>19</v>
      </c>
      <c r="I16" s="8" t="s">
        <v>19</v>
      </c>
      <c r="J16" s="8" t="s">
        <v>19</v>
      </c>
      <c r="K16" s="8" t="s">
        <v>19</v>
      </c>
      <c r="L16" s="8" t="s">
        <v>19</v>
      </c>
      <c r="M16" s="8" t="s">
        <v>19</v>
      </c>
      <c r="N16" s="8" t="s">
        <v>19</v>
      </c>
      <c r="O16" s="8" t="s">
        <v>19</v>
      </c>
    </row>
    <row r="17" spans="1:15" ht="22.5">
      <c r="A17" s="49"/>
      <c r="B17" s="24" t="s">
        <v>48</v>
      </c>
      <c r="C17" s="25" t="s">
        <v>49</v>
      </c>
      <c r="D17" s="8" t="s">
        <v>130</v>
      </c>
      <c r="E17" s="8">
        <v>31</v>
      </c>
      <c r="F17" s="8" t="s">
        <v>7</v>
      </c>
      <c r="G17" s="8" t="s">
        <v>131</v>
      </c>
      <c r="H17" s="11" t="s">
        <v>80</v>
      </c>
      <c r="I17" s="8" t="s">
        <v>7</v>
      </c>
      <c r="J17" s="8" t="s">
        <v>131</v>
      </c>
      <c r="K17" s="8">
        <v>72</v>
      </c>
      <c r="L17" s="8" t="s">
        <v>7</v>
      </c>
      <c r="M17" s="8" t="s">
        <v>130</v>
      </c>
      <c r="N17" s="8">
        <f t="shared" si="0"/>
        <v>90</v>
      </c>
      <c r="O17" s="8" t="s">
        <v>7</v>
      </c>
    </row>
    <row r="18" spans="1:15" ht="22.5">
      <c r="A18" s="49"/>
      <c r="B18" s="24" t="s">
        <v>50</v>
      </c>
      <c r="C18" s="25" t="s">
        <v>51</v>
      </c>
      <c r="D18" s="8" t="s">
        <v>130</v>
      </c>
      <c r="E18" s="8">
        <v>31</v>
      </c>
      <c r="F18" s="8" t="s">
        <v>7</v>
      </c>
      <c r="G18" s="8" t="s">
        <v>131</v>
      </c>
      <c r="H18" s="11" t="s">
        <v>80</v>
      </c>
      <c r="I18" s="8" t="s">
        <v>7</v>
      </c>
      <c r="J18" s="8" t="s">
        <v>131</v>
      </c>
      <c r="K18" s="8">
        <v>72</v>
      </c>
      <c r="L18" s="8" t="s">
        <v>7</v>
      </c>
      <c r="M18" s="8" t="s">
        <v>130</v>
      </c>
      <c r="N18" s="8">
        <f t="shared" si="0"/>
        <v>90</v>
      </c>
      <c r="O18" s="8" t="s">
        <v>7</v>
      </c>
    </row>
    <row r="19" spans="1:15" ht="22.5">
      <c r="A19" s="49"/>
      <c r="B19" s="24" t="s">
        <v>52</v>
      </c>
      <c r="C19" s="25" t="s">
        <v>53</v>
      </c>
      <c r="D19" s="8" t="s">
        <v>130</v>
      </c>
      <c r="E19" s="8">
        <v>31</v>
      </c>
      <c r="F19" s="8" t="s">
        <v>7</v>
      </c>
      <c r="G19" s="8" t="s">
        <v>131</v>
      </c>
      <c r="H19" s="11" t="s">
        <v>80</v>
      </c>
      <c r="I19" s="8" t="s">
        <v>7</v>
      </c>
      <c r="J19" s="8" t="s">
        <v>131</v>
      </c>
      <c r="K19" s="8">
        <v>72</v>
      </c>
      <c r="L19" s="8" t="s">
        <v>7</v>
      </c>
      <c r="M19" s="8" t="s">
        <v>130</v>
      </c>
      <c r="N19" s="8">
        <f t="shared" si="0"/>
        <v>90</v>
      </c>
      <c r="O19" s="8" t="s">
        <v>7</v>
      </c>
    </row>
    <row r="20" spans="1:15" ht="22.5">
      <c r="A20" s="49"/>
      <c r="B20" s="24" t="s">
        <v>54</v>
      </c>
      <c r="C20" s="25" t="s">
        <v>55</v>
      </c>
      <c r="D20" s="8" t="s">
        <v>130</v>
      </c>
      <c r="E20" s="8">
        <v>31</v>
      </c>
      <c r="F20" s="8" t="s">
        <v>7</v>
      </c>
      <c r="G20" s="8" t="s">
        <v>131</v>
      </c>
      <c r="H20" s="11" t="s">
        <v>80</v>
      </c>
      <c r="I20" s="8" t="s">
        <v>7</v>
      </c>
      <c r="J20" s="8" t="s">
        <v>131</v>
      </c>
      <c r="K20" s="8">
        <v>72</v>
      </c>
      <c r="L20" s="8" t="s">
        <v>7</v>
      </c>
      <c r="M20" s="8" t="s">
        <v>130</v>
      </c>
      <c r="N20" s="8">
        <f t="shared" si="0"/>
        <v>90</v>
      </c>
      <c r="O20" s="8" t="s">
        <v>7</v>
      </c>
    </row>
    <row r="21" spans="1:15" ht="22.5">
      <c r="A21" s="49"/>
      <c r="B21" s="24" t="s">
        <v>56</v>
      </c>
      <c r="C21" s="25" t="s">
        <v>57</v>
      </c>
      <c r="D21" s="8" t="s">
        <v>130</v>
      </c>
      <c r="E21" s="8">
        <v>31</v>
      </c>
      <c r="F21" s="8" t="s">
        <v>7</v>
      </c>
      <c r="G21" s="8" t="s">
        <v>131</v>
      </c>
      <c r="H21" s="11" t="s">
        <v>80</v>
      </c>
      <c r="I21" s="8" t="s">
        <v>7</v>
      </c>
      <c r="J21" s="8" t="s">
        <v>131</v>
      </c>
      <c r="K21" s="8">
        <v>72</v>
      </c>
      <c r="L21" s="8" t="s">
        <v>7</v>
      </c>
      <c r="M21" s="8" t="s">
        <v>130</v>
      </c>
      <c r="N21" s="8">
        <f t="shared" si="0"/>
        <v>90</v>
      </c>
      <c r="O21" s="8" t="s">
        <v>7</v>
      </c>
    </row>
    <row r="22" spans="1:15" ht="12.75">
      <c r="A22" s="49"/>
      <c r="B22" s="50" t="s">
        <v>58</v>
      </c>
      <c r="C22" s="50"/>
      <c r="D22" s="8" t="s">
        <v>19</v>
      </c>
      <c r="E22" s="8" t="s">
        <v>19</v>
      </c>
      <c r="F22" s="8" t="s">
        <v>19</v>
      </c>
      <c r="G22" s="8" t="s">
        <v>19</v>
      </c>
      <c r="H22" s="8" t="s">
        <v>19</v>
      </c>
      <c r="I22" s="8" t="s">
        <v>19</v>
      </c>
      <c r="J22" s="8" t="s">
        <v>19</v>
      </c>
      <c r="K22" s="8" t="s">
        <v>19</v>
      </c>
      <c r="L22" s="8" t="s">
        <v>19</v>
      </c>
      <c r="M22" s="8" t="s">
        <v>19</v>
      </c>
      <c r="N22" s="8" t="s">
        <v>19</v>
      </c>
      <c r="O22" s="8" t="s">
        <v>19</v>
      </c>
    </row>
    <row r="23" spans="1:15" ht="22.5">
      <c r="A23" s="49"/>
      <c r="B23" s="24" t="s">
        <v>59</v>
      </c>
      <c r="C23" s="25" t="s">
        <v>60</v>
      </c>
      <c r="D23" s="8" t="s">
        <v>130</v>
      </c>
      <c r="E23" s="8">
        <v>31</v>
      </c>
      <c r="F23" s="8" t="s">
        <v>7</v>
      </c>
      <c r="G23" s="8" t="s">
        <v>131</v>
      </c>
      <c r="H23" s="11" t="s">
        <v>80</v>
      </c>
      <c r="I23" s="8" t="s">
        <v>7</v>
      </c>
      <c r="J23" s="8" t="s">
        <v>131</v>
      </c>
      <c r="K23" s="8">
        <v>72</v>
      </c>
      <c r="L23" s="8" t="s">
        <v>7</v>
      </c>
      <c r="M23" s="8" t="s">
        <v>130</v>
      </c>
      <c r="N23" s="8">
        <f t="shared" si="0"/>
        <v>90</v>
      </c>
      <c r="O23" s="8" t="s">
        <v>7</v>
      </c>
    </row>
    <row r="24" spans="1:15" ht="12.75">
      <c r="A24" s="49"/>
      <c r="B24" s="50" t="s">
        <v>61</v>
      </c>
      <c r="C24" s="50"/>
      <c r="D24" s="8" t="s">
        <v>19</v>
      </c>
      <c r="E24" s="8" t="s">
        <v>19</v>
      </c>
      <c r="F24" s="8" t="s">
        <v>19</v>
      </c>
      <c r="G24" s="8" t="s">
        <v>19</v>
      </c>
      <c r="H24" s="8" t="s">
        <v>19</v>
      </c>
      <c r="I24" s="8" t="s">
        <v>19</v>
      </c>
      <c r="J24" s="8" t="s">
        <v>19</v>
      </c>
      <c r="K24" s="8" t="s">
        <v>19</v>
      </c>
      <c r="L24" s="8" t="s">
        <v>19</v>
      </c>
      <c r="M24" s="8" t="s">
        <v>19</v>
      </c>
      <c r="N24" s="8" t="s">
        <v>19</v>
      </c>
      <c r="O24" s="8" t="s">
        <v>19</v>
      </c>
    </row>
    <row r="25" spans="1:15" ht="22.5">
      <c r="A25" s="49"/>
      <c r="B25" s="24" t="s">
        <v>62</v>
      </c>
      <c r="C25" s="25" t="s">
        <v>63</v>
      </c>
      <c r="D25" s="8" t="s">
        <v>130</v>
      </c>
      <c r="E25" s="8">
        <v>31</v>
      </c>
      <c r="F25" s="8" t="s">
        <v>7</v>
      </c>
      <c r="G25" s="8" t="s">
        <v>131</v>
      </c>
      <c r="H25" s="11" t="s">
        <v>80</v>
      </c>
      <c r="I25" s="8" t="s">
        <v>7</v>
      </c>
      <c r="J25" s="8" t="s">
        <v>131</v>
      </c>
      <c r="K25" s="8">
        <v>72</v>
      </c>
      <c r="L25" s="8" t="s">
        <v>7</v>
      </c>
      <c r="M25" s="8" t="s">
        <v>130</v>
      </c>
      <c r="N25" s="8">
        <f t="shared" si="0"/>
        <v>90</v>
      </c>
      <c r="O25" s="8" t="s">
        <v>7</v>
      </c>
    </row>
    <row r="26" spans="1:15" ht="22.5">
      <c r="A26" s="49"/>
      <c r="B26" s="24" t="s">
        <v>64</v>
      </c>
      <c r="C26" s="25" t="s">
        <v>78</v>
      </c>
      <c r="D26" s="8" t="s">
        <v>130</v>
      </c>
      <c r="E26" s="8">
        <v>31</v>
      </c>
      <c r="F26" s="8" t="s">
        <v>7</v>
      </c>
      <c r="G26" s="8" t="s">
        <v>131</v>
      </c>
      <c r="H26" s="11" t="s">
        <v>80</v>
      </c>
      <c r="I26" s="8" t="s">
        <v>7</v>
      </c>
      <c r="J26" s="8" t="s">
        <v>131</v>
      </c>
      <c r="K26" s="8">
        <v>67</v>
      </c>
      <c r="L26" s="8" t="s">
        <v>7</v>
      </c>
      <c r="M26" s="8" t="s">
        <v>130</v>
      </c>
      <c r="N26" s="8">
        <f t="shared" si="0"/>
        <v>90</v>
      </c>
      <c r="O26" s="8" t="s">
        <v>7</v>
      </c>
    </row>
    <row r="27" spans="1:15" ht="22.5">
      <c r="A27" s="49"/>
      <c r="B27" s="24" t="s">
        <v>65</v>
      </c>
      <c r="C27" s="25" t="s">
        <v>132</v>
      </c>
      <c r="D27" s="8" t="s">
        <v>130</v>
      </c>
      <c r="E27" s="8">
        <v>23</v>
      </c>
      <c r="F27" s="8" t="s">
        <v>7</v>
      </c>
      <c r="G27" s="8" t="s">
        <v>131</v>
      </c>
      <c r="H27" s="11" t="s">
        <v>82</v>
      </c>
      <c r="I27" s="8" t="s">
        <v>7</v>
      </c>
      <c r="J27" s="8" t="s">
        <v>131</v>
      </c>
      <c r="K27" s="8" t="s">
        <v>87</v>
      </c>
      <c r="L27" s="8" t="s">
        <v>7</v>
      </c>
      <c r="M27" s="8" t="s">
        <v>130</v>
      </c>
      <c r="N27" s="8">
        <f t="shared" si="0"/>
        <v>98</v>
      </c>
      <c r="O27" s="8" t="s">
        <v>7</v>
      </c>
    </row>
    <row r="28" spans="1:15" ht="22.5">
      <c r="A28" s="49"/>
      <c r="B28" s="24" t="s">
        <v>66</v>
      </c>
      <c r="C28" s="25" t="s">
        <v>67</v>
      </c>
      <c r="D28" s="8" t="s">
        <v>130</v>
      </c>
      <c r="E28" s="8">
        <v>28</v>
      </c>
      <c r="F28" s="8" t="s">
        <v>7</v>
      </c>
      <c r="G28" s="8" t="s">
        <v>131</v>
      </c>
      <c r="H28" s="11" t="s">
        <v>83</v>
      </c>
      <c r="I28" s="8" t="s">
        <v>7</v>
      </c>
      <c r="J28" s="8" t="s">
        <v>131</v>
      </c>
      <c r="K28" s="8" t="s">
        <v>87</v>
      </c>
      <c r="L28" s="8" t="s">
        <v>7</v>
      </c>
      <c r="M28" s="8" t="s">
        <v>130</v>
      </c>
      <c r="N28" s="8">
        <f t="shared" si="0"/>
        <v>93</v>
      </c>
      <c r="O28" s="8" t="s">
        <v>7</v>
      </c>
    </row>
    <row r="29" spans="1:15" ht="12.75">
      <c r="A29" s="49"/>
      <c r="B29" s="50" t="s">
        <v>68</v>
      </c>
      <c r="C29" s="50"/>
      <c r="D29" s="8" t="s">
        <v>19</v>
      </c>
      <c r="E29" s="8" t="s">
        <v>19</v>
      </c>
      <c r="F29" s="8" t="s">
        <v>19</v>
      </c>
      <c r="G29" s="8" t="s">
        <v>19</v>
      </c>
      <c r="H29" s="8" t="s">
        <v>19</v>
      </c>
      <c r="I29" s="8" t="s">
        <v>19</v>
      </c>
      <c r="J29" s="8" t="s">
        <v>19</v>
      </c>
      <c r="K29" s="8" t="s">
        <v>19</v>
      </c>
      <c r="L29" s="8" t="s">
        <v>19</v>
      </c>
      <c r="M29" s="8" t="s">
        <v>19</v>
      </c>
      <c r="N29" s="8" t="s">
        <v>19</v>
      </c>
      <c r="O29" s="8" t="s">
        <v>19</v>
      </c>
    </row>
    <row r="30" spans="1:15" ht="22.5">
      <c r="A30" s="49"/>
      <c r="B30" s="24" t="s">
        <v>69</v>
      </c>
      <c r="C30" s="25" t="s">
        <v>70</v>
      </c>
      <c r="D30" s="8" t="s">
        <v>133</v>
      </c>
      <c r="E30" s="8">
        <v>5</v>
      </c>
      <c r="F30" s="8" t="s">
        <v>7</v>
      </c>
      <c r="G30" s="8" t="s">
        <v>131</v>
      </c>
      <c r="H30" s="11" t="s">
        <v>84</v>
      </c>
      <c r="I30" s="8" t="s">
        <v>7</v>
      </c>
      <c r="J30" s="8" t="s">
        <v>131</v>
      </c>
      <c r="K30" s="8">
        <v>52</v>
      </c>
      <c r="L30" s="8" t="s">
        <v>7</v>
      </c>
      <c r="M30" s="8" t="s">
        <v>133</v>
      </c>
      <c r="N30" s="8">
        <v>82</v>
      </c>
      <c r="O30" s="8" t="s">
        <v>7</v>
      </c>
    </row>
    <row r="31" spans="1:15" ht="22.5">
      <c r="A31" s="49"/>
      <c r="B31" s="24" t="s">
        <v>71</v>
      </c>
      <c r="C31" s="25" t="s">
        <v>70</v>
      </c>
      <c r="D31" s="8" t="s">
        <v>133</v>
      </c>
      <c r="E31" s="8">
        <v>5</v>
      </c>
      <c r="F31" s="8" t="s">
        <v>7</v>
      </c>
      <c r="G31" s="8" t="s">
        <v>131</v>
      </c>
      <c r="H31" s="11" t="s">
        <v>84</v>
      </c>
      <c r="I31" s="8" t="s">
        <v>7</v>
      </c>
      <c r="J31" s="8" t="s">
        <v>131</v>
      </c>
      <c r="K31" s="11" t="s">
        <v>88</v>
      </c>
      <c r="L31" s="8" t="s">
        <v>7</v>
      </c>
      <c r="M31" s="8" t="s">
        <v>133</v>
      </c>
      <c r="N31" s="8">
        <v>82</v>
      </c>
      <c r="O31" s="8" t="s">
        <v>7</v>
      </c>
    </row>
    <row r="32" spans="1:15" ht="22.5">
      <c r="A32" s="49"/>
      <c r="B32" s="24" t="s">
        <v>72</v>
      </c>
      <c r="C32" s="25" t="s">
        <v>73</v>
      </c>
      <c r="D32" s="8" t="s">
        <v>130</v>
      </c>
      <c r="E32" s="8">
        <v>22</v>
      </c>
      <c r="F32" s="8" t="s">
        <v>7</v>
      </c>
      <c r="G32" s="8" t="s">
        <v>130</v>
      </c>
      <c r="H32" s="11" t="s">
        <v>85</v>
      </c>
      <c r="I32" s="8" t="s">
        <v>7</v>
      </c>
      <c r="J32" s="8" t="s">
        <v>130</v>
      </c>
      <c r="K32" s="11" t="s">
        <v>22</v>
      </c>
      <c r="L32" s="8" t="s">
        <v>7</v>
      </c>
      <c r="M32" s="8" t="s">
        <v>130</v>
      </c>
      <c r="N32" s="8">
        <v>90</v>
      </c>
      <c r="O32" s="8" t="s">
        <v>7</v>
      </c>
    </row>
    <row r="33" spans="1:15" ht="12.75">
      <c r="A33" s="49"/>
      <c r="B33" s="50" t="s">
        <v>74</v>
      </c>
      <c r="C33" s="50"/>
      <c r="D33" s="8" t="s">
        <v>19</v>
      </c>
      <c r="E33" s="8" t="s">
        <v>19</v>
      </c>
      <c r="F33" s="8" t="s">
        <v>19</v>
      </c>
      <c r="G33" s="8" t="s">
        <v>19</v>
      </c>
      <c r="H33" s="8" t="s">
        <v>19</v>
      </c>
      <c r="I33" s="8" t="s">
        <v>19</v>
      </c>
      <c r="J33" s="8" t="s">
        <v>19</v>
      </c>
      <c r="K33" s="8" t="s">
        <v>19</v>
      </c>
      <c r="L33" s="8" t="s">
        <v>19</v>
      </c>
      <c r="M33" s="8" t="s">
        <v>19</v>
      </c>
      <c r="N33" s="8" t="s">
        <v>19</v>
      </c>
      <c r="O33" s="8" t="s">
        <v>19</v>
      </c>
    </row>
    <row r="34" spans="1:15" ht="36" customHeight="1">
      <c r="A34" s="49"/>
      <c r="B34" s="24" t="s">
        <v>75</v>
      </c>
      <c r="C34" s="25" t="s">
        <v>76</v>
      </c>
      <c r="D34" s="8" t="s">
        <v>130</v>
      </c>
      <c r="E34" s="8">
        <v>34</v>
      </c>
      <c r="F34" s="8" t="s">
        <v>7</v>
      </c>
      <c r="G34" s="8" t="s">
        <v>130</v>
      </c>
      <c r="H34" s="11" t="s">
        <v>86</v>
      </c>
      <c r="I34" s="8" t="s">
        <v>7</v>
      </c>
      <c r="J34" s="15" t="s">
        <v>134</v>
      </c>
      <c r="K34" s="16" t="s">
        <v>89</v>
      </c>
      <c r="L34" s="15" t="s">
        <v>23</v>
      </c>
      <c r="M34" s="8" t="s">
        <v>130</v>
      </c>
      <c r="N34" s="8" t="s">
        <v>92</v>
      </c>
      <c r="O34" s="8" t="s">
        <v>7</v>
      </c>
    </row>
    <row r="35" spans="1:15" ht="38.25">
      <c r="A35" s="53" t="s">
        <v>9</v>
      </c>
      <c r="B35" s="24" t="s">
        <v>135</v>
      </c>
      <c r="C35" s="24" t="s">
        <v>94</v>
      </c>
      <c r="D35" s="8" t="s">
        <v>136</v>
      </c>
      <c r="E35" s="8" t="s">
        <v>105</v>
      </c>
      <c r="F35" s="8">
        <v>300</v>
      </c>
      <c r="G35" s="8" t="s">
        <v>136</v>
      </c>
      <c r="H35" s="8" t="s">
        <v>117</v>
      </c>
      <c r="I35" s="8">
        <v>300</v>
      </c>
      <c r="J35" s="8" t="s">
        <v>137</v>
      </c>
      <c r="K35" s="8" t="s">
        <v>19</v>
      </c>
      <c r="L35" s="8" t="s">
        <v>19</v>
      </c>
      <c r="M35" s="8" t="s">
        <v>136</v>
      </c>
      <c r="N35" s="8" t="s">
        <v>121</v>
      </c>
      <c r="O35" s="8">
        <v>300</v>
      </c>
    </row>
    <row r="36" spans="1:15" ht="22.5">
      <c r="A36" s="54"/>
      <c r="B36" s="62" t="s">
        <v>138</v>
      </c>
      <c r="C36" s="63"/>
      <c r="D36" s="8" t="s">
        <v>139</v>
      </c>
      <c r="E36" s="8">
        <v>31</v>
      </c>
      <c r="F36" s="8">
        <v>200</v>
      </c>
      <c r="G36" s="8" t="s">
        <v>139</v>
      </c>
      <c r="H36" s="8">
        <v>18</v>
      </c>
      <c r="I36" s="8">
        <v>200</v>
      </c>
      <c r="J36" s="8" t="s">
        <v>137</v>
      </c>
      <c r="K36" s="8" t="s">
        <v>19</v>
      </c>
      <c r="L36" s="8" t="s">
        <v>19</v>
      </c>
      <c r="M36" s="8" t="s">
        <v>139</v>
      </c>
      <c r="N36" s="8" t="s">
        <v>122</v>
      </c>
      <c r="O36" s="8">
        <v>200</v>
      </c>
    </row>
    <row r="37" spans="1:15" ht="22.5">
      <c r="A37" s="54"/>
      <c r="B37" s="62" t="s">
        <v>104</v>
      </c>
      <c r="C37" s="63"/>
      <c r="D37" s="8" t="s">
        <v>140</v>
      </c>
      <c r="E37" s="8">
        <v>31</v>
      </c>
      <c r="F37" s="8">
        <v>100</v>
      </c>
      <c r="G37" s="8" t="s">
        <v>140</v>
      </c>
      <c r="H37" s="8">
        <v>18</v>
      </c>
      <c r="I37" s="8">
        <v>100</v>
      </c>
      <c r="J37" s="8" t="s">
        <v>137</v>
      </c>
      <c r="K37" s="8" t="s">
        <v>19</v>
      </c>
      <c r="L37" s="8" t="s">
        <v>19</v>
      </c>
      <c r="M37" s="8" t="s">
        <v>140</v>
      </c>
      <c r="N37" s="8" t="s">
        <v>122</v>
      </c>
      <c r="O37" s="8">
        <v>100</v>
      </c>
    </row>
    <row r="38" spans="1:15" ht="25.5">
      <c r="A38" s="54"/>
      <c r="B38" s="24" t="s">
        <v>96</v>
      </c>
      <c r="C38" s="24" t="s">
        <v>97</v>
      </c>
      <c r="D38" s="8" t="s">
        <v>113</v>
      </c>
      <c r="E38" s="8">
        <v>5</v>
      </c>
      <c r="F38" s="8">
        <v>50</v>
      </c>
      <c r="G38" s="8" t="s">
        <v>113</v>
      </c>
      <c r="H38" s="8" t="s">
        <v>118</v>
      </c>
      <c r="I38" s="8">
        <v>50</v>
      </c>
      <c r="J38" s="8" t="s">
        <v>137</v>
      </c>
      <c r="K38" s="8" t="s">
        <v>19</v>
      </c>
      <c r="L38" s="8" t="s">
        <v>19</v>
      </c>
      <c r="M38" s="8" t="s">
        <v>113</v>
      </c>
      <c r="N38" s="8">
        <v>82</v>
      </c>
      <c r="O38" s="8">
        <v>50</v>
      </c>
    </row>
    <row r="39" spans="1:15" ht="25.5">
      <c r="A39" s="54"/>
      <c r="B39" s="24" t="s">
        <v>98</v>
      </c>
      <c r="C39" s="24" t="s">
        <v>99</v>
      </c>
      <c r="D39" s="8" t="s">
        <v>119</v>
      </c>
      <c r="E39" s="8">
        <v>5</v>
      </c>
      <c r="F39" s="8">
        <v>50</v>
      </c>
      <c r="G39" s="8" t="s">
        <v>119</v>
      </c>
      <c r="H39" s="8" t="s">
        <v>118</v>
      </c>
      <c r="I39" s="8">
        <v>50</v>
      </c>
      <c r="J39" s="8" t="s">
        <v>137</v>
      </c>
      <c r="K39" s="8" t="s">
        <v>19</v>
      </c>
      <c r="L39" s="8" t="s">
        <v>19</v>
      </c>
      <c r="M39" s="8" t="s">
        <v>119</v>
      </c>
      <c r="N39" s="8">
        <v>82</v>
      </c>
      <c r="O39" s="8">
        <v>50</v>
      </c>
    </row>
    <row r="40" spans="1:15" ht="38.25">
      <c r="A40" s="54"/>
      <c r="B40" s="24" t="s">
        <v>100</v>
      </c>
      <c r="C40" s="24" t="s">
        <v>101</v>
      </c>
      <c r="D40" s="8" t="s">
        <v>114</v>
      </c>
      <c r="E40" s="8">
        <v>5</v>
      </c>
      <c r="F40" s="8">
        <v>0</v>
      </c>
      <c r="G40" s="8" t="s">
        <v>114</v>
      </c>
      <c r="H40" s="8" t="s">
        <v>118</v>
      </c>
      <c r="I40" s="8">
        <v>0</v>
      </c>
      <c r="J40" s="8" t="s">
        <v>137</v>
      </c>
      <c r="K40" s="8" t="s">
        <v>19</v>
      </c>
      <c r="L40" s="8" t="s">
        <v>19</v>
      </c>
      <c r="M40" s="8" t="s">
        <v>123</v>
      </c>
      <c r="N40" s="8">
        <v>82</v>
      </c>
      <c r="O40" s="8">
        <v>10</v>
      </c>
    </row>
    <row r="41" spans="1:15" ht="35.25" customHeight="1">
      <c r="A41" s="54"/>
      <c r="B41" s="62" t="s">
        <v>141</v>
      </c>
      <c r="C41" s="63"/>
      <c r="D41" s="8" t="s">
        <v>142</v>
      </c>
      <c r="E41" s="8" t="s">
        <v>115</v>
      </c>
      <c r="F41" s="8">
        <v>50</v>
      </c>
      <c r="G41" s="15" t="s">
        <v>146</v>
      </c>
      <c r="H41" s="15" t="s">
        <v>120</v>
      </c>
      <c r="I41" s="15">
        <v>0</v>
      </c>
      <c r="J41" s="8" t="s">
        <v>137</v>
      </c>
      <c r="K41" s="8" t="s">
        <v>19</v>
      </c>
      <c r="L41" s="8" t="s">
        <v>19</v>
      </c>
      <c r="M41" s="8" t="s">
        <v>142</v>
      </c>
      <c r="N41" s="8" t="s">
        <v>124</v>
      </c>
      <c r="O41" s="8">
        <v>50</v>
      </c>
    </row>
    <row r="42" spans="1:15" ht="22.5">
      <c r="A42" s="54"/>
      <c r="B42" s="62" t="s">
        <v>103</v>
      </c>
      <c r="C42" s="63"/>
      <c r="D42" s="8" t="s">
        <v>116</v>
      </c>
      <c r="E42" s="8">
        <v>5</v>
      </c>
      <c r="F42" s="8">
        <v>30</v>
      </c>
      <c r="G42" s="8" t="s">
        <v>116</v>
      </c>
      <c r="H42" s="8">
        <v>25</v>
      </c>
      <c r="I42" s="8">
        <v>30</v>
      </c>
      <c r="J42" s="8" t="s">
        <v>137</v>
      </c>
      <c r="K42" s="8" t="s">
        <v>143</v>
      </c>
      <c r="L42" s="8" t="s">
        <v>19</v>
      </c>
      <c r="M42" s="8" t="s">
        <v>116</v>
      </c>
      <c r="N42" s="8" t="s">
        <v>125</v>
      </c>
      <c r="O42" s="8">
        <v>30</v>
      </c>
    </row>
    <row r="43" spans="1:15" ht="34.5" thickBot="1">
      <c r="A43" s="55"/>
      <c r="B43" s="51" t="s">
        <v>17</v>
      </c>
      <c r="C43" s="52"/>
      <c r="D43" s="31" t="s">
        <v>20</v>
      </c>
      <c r="E43" s="32">
        <v>8</v>
      </c>
      <c r="F43" s="33">
        <v>100</v>
      </c>
      <c r="G43" s="33" t="s">
        <v>20</v>
      </c>
      <c r="H43" s="32">
        <v>32</v>
      </c>
      <c r="I43" s="33">
        <v>100</v>
      </c>
      <c r="J43" s="33" t="s">
        <v>137</v>
      </c>
      <c r="K43" s="33" t="s">
        <v>143</v>
      </c>
      <c r="L43" s="33" t="s">
        <v>19</v>
      </c>
      <c r="M43" s="33" t="s">
        <v>20</v>
      </c>
      <c r="N43" s="32">
        <v>80</v>
      </c>
      <c r="O43" s="33">
        <v>100</v>
      </c>
    </row>
    <row r="44" spans="2:15" s="29" customFormat="1" ht="12" thickBot="1">
      <c r="B44" s="34" t="s">
        <v>147</v>
      </c>
      <c r="C44" s="35"/>
      <c r="D44" s="35"/>
      <c r="E44" s="35"/>
      <c r="F44" s="36">
        <f>SUM(F35:F43)</f>
        <v>880</v>
      </c>
      <c r="G44" s="35"/>
      <c r="H44" s="37"/>
      <c r="I44" s="36">
        <f>SUM(I35:I43)</f>
        <v>830</v>
      </c>
      <c r="J44" s="35"/>
      <c r="K44" s="37"/>
      <c r="L44" s="36" t="s">
        <v>148</v>
      </c>
      <c r="M44" s="35"/>
      <c r="N44" s="37"/>
      <c r="O44" s="38">
        <f>SUM(O35:O43)</f>
        <v>890</v>
      </c>
    </row>
  </sheetData>
  <sheetProtection/>
  <mergeCells count="22">
    <mergeCell ref="B43:C43"/>
    <mergeCell ref="A35:A43"/>
    <mergeCell ref="B3:C3"/>
    <mergeCell ref="B1:C2"/>
    <mergeCell ref="B41:C41"/>
    <mergeCell ref="B42:C42"/>
    <mergeCell ref="B36:C36"/>
    <mergeCell ref="B37:C37"/>
    <mergeCell ref="J1:L1"/>
    <mergeCell ref="M1:O1"/>
    <mergeCell ref="A4:A34"/>
    <mergeCell ref="A1:A2"/>
    <mergeCell ref="D1:F1"/>
    <mergeCell ref="G1:I1"/>
    <mergeCell ref="B4:C4"/>
    <mergeCell ref="B11:C11"/>
    <mergeCell ref="B14:C14"/>
    <mergeCell ref="B16:C16"/>
    <mergeCell ref="B22:C22"/>
    <mergeCell ref="B24:C24"/>
    <mergeCell ref="B29:C29"/>
    <mergeCell ref="B33:C33"/>
  </mergeCell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5" scale="54" r:id="rId1"/>
</worksheet>
</file>

<file path=xl/worksheets/sheet2.xml><?xml version="1.0" encoding="utf-8"?>
<worksheet xmlns="http://schemas.openxmlformats.org/spreadsheetml/2006/main" xmlns:r="http://schemas.openxmlformats.org/officeDocument/2006/relationships">
  <dimension ref="A1:E26"/>
  <sheetViews>
    <sheetView view="pageBreakPreview" zoomScale="120" zoomScaleSheetLayoutView="120" zoomScalePageLayoutView="0" workbookViewId="0" topLeftCell="A3">
      <selection activeCell="E3" sqref="E3"/>
    </sheetView>
  </sheetViews>
  <sheetFormatPr defaultColWidth="11.421875" defaultRowHeight="15"/>
  <cols>
    <col min="1" max="1" width="29.00390625" style="0" customWidth="1"/>
    <col min="2" max="2" width="11.8515625" style="0" bestFit="1" customWidth="1"/>
    <col min="3" max="3" width="13.140625" style="45" bestFit="1" customWidth="1"/>
    <col min="4" max="4" width="11.421875" style="45" customWidth="1"/>
    <col min="5" max="5" width="15.7109375" style="45" bestFit="1" customWidth="1"/>
  </cols>
  <sheetData>
    <row r="1" spans="1:5" ht="15">
      <c r="A1" s="12" t="s">
        <v>11</v>
      </c>
      <c r="B1" s="12" t="s">
        <v>13</v>
      </c>
      <c r="C1" s="42" t="s">
        <v>14</v>
      </c>
      <c r="D1" s="42" t="s">
        <v>109</v>
      </c>
      <c r="E1" s="42" t="s">
        <v>126</v>
      </c>
    </row>
    <row r="2" spans="1:5" ht="15">
      <c r="A2" s="21" t="s">
        <v>6</v>
      </c>
      <c r="B2" s="21" t="s">
        <v>15</v>
      </c>
      <c r="C2" s="43" t="s">
        <v>15</v>
      </c>
      <c r="D2" s="43" t="s">
        <v>15</v>
      </c>
      <c r="E2" s="43" t="s">
        <v>15</v>
      </c>
    </row>
    <row r="3" spans="1:5" ht="15">
      <c r="A3" s="22" t="s">
        <v>12</v>
      </c>
      <c r="B3" s="21" t="s">
        <v>15</v>
      </c>
      <c r="C3" s="23" t="s">
        <v>16</v>
      </c>
      <c r="D3" s="43" t="s">
        <v>15</v>
      </c>
      <c r="E3" s="43" t="s">
        <v>16</v>
      </c>
    </row>
    <row r="4" spans="1:5" ht="15">
      <c r="A4" s="22" t="s">
        <v>93</v>
      </c>
      <c r="B4" s="27">
        <v>300</v>
      </c>
      <c r="C4" s="28" t="s">
        <v>19</v>
      </c>
      <c r="D4" s="27">
        <v>300</v>
      </c>
      <c r="E4" s="27">
        <v>300</v>
      </c>
    </row>
    <row r="5" spans="1:5" ht="15">
      <c r="A5" s="22" t="s">
        <v>95</v>
      </c>
      <c r="B5" s="27">
        <v>200</v>
      </c>
      <c r="C5" s="28" t="s">
        <v>19</v>
      </c>
      <c r="D5" s="27">
        <v>200</v>
      </c>
      <c r="E5" s="27">
        <v>200</v>
      </c>
    </row>
    <row r="6" spans="1:5" ht="15" customHeight="1">
      <c r="A6" s="22" t="s">
        <v>104</v>
      </c>
      <c r="B6" s="27">
        <v>100</v>
      </c>
      <c r="C6" s="28" t="s">
        <v>19</v>
      </c>
      <c r="D6" s="27">
        <v>100</v>
      </c>
      <c r="E6" s="27">
        <v>100</v>
      </c>
    </row>
    <row r="7" spans="1:5" ht="15" customHeight="1">
      <c r="A7" s="22" t="s">
        <v>96</v>
      </c>
      <c r="B7" s="27">
        <v>50</v>
      </c>
      <c r="C7" s="28" t="s">
        <v>19</v>
      </c>
      <c r="D7" s="27">
        <v>50</v>
      </c>
      <c r="E7" s="27">
        <v>50</v>
      </c>
    </row>
    <row r="8" spans="1:5" ht="15">
      <c r="A8" s="22" t="s">
        <v>98</v>
      </c>
      <c r="B8" s="27">
        <v>50</v>
      </c>
      <c r="C8" s="28" t="s">
        <v>19</v>
      </c>
      <c r="D8" s="27">
        <v>50</v>
      </c>
      <c r="E8" s="27">
        <v>50</v>
      </c>
    </row>
    <row r="9" spans="1:5" ht="15">
      <c r="A9" s="22" t="s">
        <v>100</v>
      </c>
      <c r="B9" s="27">
        <v>0</v>
      </c>
      <c r="C9" s="28" t="s">
        <v>19</v>
      </c>
      <c r="D9" s="27">
        <v>0</v>
      </c>
      <c r="E9" s="27">
        <v>10</v>
      </c>
    </row>
    <row r="10" spans="1:5" ht="15">
      <c r="A10" s="22" t="s">
        <v>102</v>
      </c>
      <c r="B10" s="27">
        <v>50</v>
      </c>
      <c r="C10" s="28" t="s">
        <v>19</v>
      </c>
      <c r="D10" s="23">
        <v>0</v>
      </c>
      <c r="E10" s="27">
        <v>50</v>
      </c>
    </row>
    <row r="11" spans="1:5" ht="15" customHeight="1">
      <c r="A11" s="22" t="s">
        <v>103</v>
      </c>
      <c r="B11" s="27">
        <v>30</v>
      </c>
      <c r="C11" s="28" t="s">
        <v>19</v>
      </c>
      <c r="D11" s="27">
        <v>30</v>
      </c>
      <c r="E11" s="27">
        <v>30</v>
      </c>
    </row>
    <row r="12" spans="1:5" ht="30">
      <c r="A12" s="26" t="s">
        <v>18</v>
      </c>
      <c r="B12" s="27">
        <v>100</v>
      </c>
      <c r="C12" s="28" t="s">
        <v>19</v>
      </c>
      <c r="D12" s="27">
        <v>100</v>
      </c>
      <c r="E12" s="27">
        <v>100</v>
      </c>
    </row>
    <row r="13" spans="1:5" s="41" customFormat="1" ht="17.25">
      <c r="A13" s="39" t="s">
        <v>147</v>
      </c>
      <c r="B13" s="40">
        <f>SUM(B4:B12)</f>
        <v>880</v>
      </c>
      <c r="C13" s="40">
        <f>SUM(C4:C12)</f>
        <v>0</v>
      </c>
      <c r="D13" s="40">
        <f>SUM(D4:D12)</f>
        <v>830</v>
      </c>
      <c r="E13" s="40">
        <f>SUM(E4:E12)</f>
        <v>890</v>
      </c>
    </row>
    <row r="14" spans="1:4" ht="15">
      <c r="A14" s="4"/>
      <c r="B14" s="4"/>
      <c r="C14" s="44"/>
      <c r="D14" s="44"/>
    </row>
    <row r="15" spans="1:4" ht="15">
      <c r="A15" s="4"/>
      <c r="B15" s="4"/>
      <c r="C15" s="44"/>
      <c r="D15" s="44"/>
    </row>
    <row r="16" spans="1:4" ht="15">
      <c r="A16" s="4"/>
      <c r="B16" s="4"/>
      <c r="C16" s="44"/>
      <c r="D16" s="44"/>
    </row>
    <row r="17" spans="1:4" ht="15">
      <c r="A17" s="4"/>
      <c r="B17" s="4"/>
      <c r="C17" s="44"/>
      <c r="D17" s="44"/>
    </row>
    <row r="18" spans="1:4" ht="15">
      <c r="A18" s="4"/>
      <c r="B18" s="4"/>
      <c r="C18" s="44"/>
      <c r="D18" s="44"/>
    </row>
    <row r="19" spans="1:4" ht="15">
      <c r="A19" s="4"/>
      <c r="B19" s="4"/>
      <c r="C19" s="44"/>
      <c r="D19" s="44"/>
    </row>
    <row r="20" spans="1:4" ht="15">
      <c r="A20" s="4"/>
      <c r="B20" s="4"/>
      <c r="C20" s="44"/>
      <c r="D20" s="44"/>
    </row>
    <row r="21" spans="1:4" ht="15">
      <c r="A21" s="4"/>
      <c r="B21" s="4"/>
      <c r="C21" s="44"/>
      <c r="D21" s="44"/>
    </row>
    <row r="22" spans="1:4" ht="15">
      <c r="A22" s="4"/>
      <c r="B22" s="4"/>
      <c r="C22" s="44"/>
      <c r="D22" s="44"/>
    </row>
    <row r="23" spans="1:4" ht="15">
      <c r="A23" s="4"/>
      <c r="B23" s="4"/>
      <c r="C23" s="44"/>
      <c r="D23" s="44"/>
    </row>
    <row r="24" spans="1:4" ht="15">
      <c r="A24" s="4"/>
      <c r="B24" s="4"/>
      <c r="C24" s="44"/>
      <c r="D24" s="44"/>
    </row>
    <row r="25" spans="1:4" ht="15">
      <c r="A25" s="4"/>
      <c r="B25" s="4"/>
      <c r="C25" s="44"/>
      <c r="D25" s="44"/>
    </row>
    <row r="26" spans="1:4" ht="15">
      <c r="A26" s="4"/>
      <c r="B26" s="4"/>
      <c r="C26" s="44"/>
      <c r="D26" s="44"/>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7"/>
  <sheetViews>
    <sheetView zoomScalePageLayoutView="0" workbookViewId="0" topLeftCell="A1">
      <selection activeCell="D7" sqref="D7"/>
    </sheetView>
  </sheetViews>
  <sheetFormatPr defaultColWidth="11.421875" defaultRowHeight="15"/>
  <cols>
    <col min="1" max="1" width="15.28125" style="0" customWidth="1"/>
    <col min="2" max="2" width="17.57421875" style="45" bestFit="1" customWidth="1"/>
    <col min="3" max="3" width="11.421875" style="45" customWidth="1"/>
  </cols>
  <sheetData>
    <row r="1" ht="15">
      <c r="A1" t="s">
        <v>106</v>
      </c>
    </row>
    <row r="2" spans="1:9" ht="15">
      <c r="A2" s="18" t="s">
        <v>107</v>
      </c>
      <c r="B2" s="46" t="s">
        <v>108</v>
      </c>
      <c r="C2" s="46" t="s">
        <v>112</v>
      </c>
      <c r="I2" s="19"/>
    </row>
    <row r="3" spans="1:9" ht="15">
      <c r="A3" s="17" t="s">
        <v>13</v>
      </c>
      <c r="B3" s="47">
        <v>0.4</v>
      </c>
      <c r="C3" s="47">
        <f>200*(1.25-B3)/(1.25-$B$7)</f>
        <v>200</v>
      </c>
      <c r="I3" s="19"/>
    </row>
    <row r="4" spans="1:9" ht="15">
      <c r="A4" s="17" t="s">
        <v>109</v>
      </c>
      <c r="B4" s="47">
        <v>0.4</v>
      </c>
      <c r="C4" s="47">
        <f>200*(1.25-B4)/(1.25-$B$7)</f>
        <v>200</v>
      </c>
      <c r="I4" s="19"/>
    </row>
    <row r="5" spans="1:3" ht="15">
      <c r="A5" s="17" t="s">
        <v>110</v>
      </c>
      <c r="B5" s="47">
        <v>0.4</v>
      </c>
      <c r="C5" s="47">
        <f>200*(1.25-B5)/(1.25-$B$7)</f>
        <v>200</v>
      </c>
    </row>
    <row r="7" spans="1:2" ht="15">
      <c r="A7" t="s">
        <v>111</v>
      </c>
      <c r="B7" s="45">
        <f>MIN(B3:B5)</f>
        <v>0.4</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dc:creator>
  <cp:keywords/>
  <dc:description/>
  <cp:lastModifiedBy>Angela Marcela Florez Arenas</cp:lastModifiedBy>
  <cp:lastPrinted>2011-09-09T13:55:38Z</cp:lastPrinted>
  <dcterms:created xsi:type="dcterms:W3CDTF">2011-07-03T21:04:56Z</dcterms:created>
  <dcterms:modified xsi:type="dcterms:W3CDTF">2011-09-13T15:07:21Z</dcterms:modified>
  <cp:category/>
  <cp:version/>
  <cp:contentType/>
  <cp:contentStatus/>
</cp:coreProperties>
</file>